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ser\Desktop\"/>
    </mc:Choice>
  </mc:AlternateContent>
  <bookViews>
    <workbookView xWindow="0" yWindow="0" windowWidth="23040" windowHeight="9192" tabRatio="500" firstSheet="3" activeTab="3"/>
  </bookViews>
  <sheets>
    <sheet name="JednotlivciH (2)" sheetId="1" state="hidden" r:id="rId1"/>
    <sheet name="Den2_poradi (2)" sheetId="2" state="hidden" r:id="rId2"/>
    <sheet name="start1den" sheetId="3" state="hidden" r:id="rId3"/>
    <sheet name=" Jednotlivci - dívky" sheetId="4" r:id="rId4"/>
    <sheet name="družstva dívek pořadí" sheetId="5" r:id="rId5"/>
    <sheet name="Jednotlivci+Družstva dívek" sheetId="6" r:id="rId6"/>
    <sheet name="Jednotlivci - chlapci" sheetId="11" r:id="rId7"/>
    <sheet name="družstva chlapci pořadí" sheetId="12" r:id="rId8"/>
    <sheet name="Jednotlivci+Družstva chlapci" sheetId="13" r:id="rId9"/>
    <sheet name="první kolo" sheetId="7" state="hidden" r:id="rId10"/>
    <sheet name="Den1_dr" sheetId="8" state="hidden" r:id="rId11"/>
    <sheet name="družstva_detail" sheetId="9" state="hidden" r:id="rId12"/>
    <sheet name="družstva" sheetId="10" state="hidden" r:id="rId13"/>
  </sheets>
  <definedNames>
    <definedName name="_xlnm.Print_Area" localSheetId="3">' Jednotlivci - dívky'!$A$1:$K$64</definedName>
    <definedName name="_xlnm.Print_Area" localSheetId="10">Den1_dr!$A$1:$C$14</definedName>
    <definedName name="_xlnm.Print_Area" localSheetId="12">družstva!$A$1:$C$14</definedName>
    <definedName name="_xlnm.Print_Area" localSheetId="11">družstva_detail!$A$1:$K$48</definedName>
    <definedName name="_xlnm.Print_Area" localSheetId="5">'Jednotlivci+Družstva dívek'!$A$1:$K$64</definedName>
    <definedName name="_xlnm.Print_Area" localSheetId="0">'JednotlivciH (2)'!$A$1:$K$64</definedName>
    <definedName name="_xlnm.Print_Area" localSheetId="9">'první kolo'!$A$1:$J$46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0" i="13" l="1"/>
  <c r="M40" i="13"/>
  <c r="L40" i="13"/>
  <c r="K40" i="13"/>
  <c r="A40" i="13" s="1"/>
  <c r="N39" i="13"/>
  <c r="M39" i="13"/>
  <c r="L39" i="13"/>
  <c r="K39" i="13"/>
  <c r="A39" i="13" s="1"/>
  <c r="N38" i="13"/>
  <c r="M38" i="13"/>
  <c r="L38" i="13"/>
  <c r="K38" i="13"/>
  <c r="A38" i="13" s="1"/>
  <c r="N37" i="13"/>
  <c r="M37" i="13"/>
  <c r="L37" i="13"/>
  <c r="K37" i="13"/>
  <c r="O36" i="13"/>
  <c r="N36" i="13"/>
  <c r="M36" i="13"/>
  <c r="L36" i="13"/>
  <c r="K36" i="13"/>
  <c r="A36" i="13" s="1"/>
  <c r="N35" i="13"/>
  <c r="M35" i="13"/>
  <c r="L35" i="13"/>
  <c r="K35" i="13"/>
  <c r="N34" i="13"/>
  <c r="M34" i="13"/>
  <c r="L34" i="13"/>
  <c r="K34" i="13"/>
  <c r="A34" i="13" s="1"/>
  <c r="N33" i="13"/>
  <c r="M33" i="13"/>
  <c r="L33" i="13"/>
  <c r="K33" i="13"/>
  <c r="A33" i="13" s="1"/>
  <c r="O32" i="13"/>
  <c r="N32" i="13"/>
  <c r="M32" i="13"/>
  <c r="L32" i="13"/>
  <c r="K32" i="13"/>
  <c r="A32" i="13" s="1"/>
  <c r="N31" i="13"/>
  <c r="M31" i="13"/>
  <c r="L31" i="13"/>
  <c r="K31" i="13"/>
  <c r="N30" i="13"/>
  <c r="M30" i="13"/>
  <c r="L30" i="13"/>
  <c r="K30" i="13"/>
  <c r="A30" i="13" s="1"/>
  <c r="N29" i="13"/>
  <c r="M29" i="13"/>
  <c r="L29" i="13"/>
  <c r="K29" i="13"/>
  <c r="N28" i="13"/>
  <c r="M28" i="13"/>
  <c r="L28" i="13"/>
  <c r="K28" i="13"/>
  <c r="A28" i="13" s="1"/>
  <c r="N27" i="13"/>
  <c r="M27" i="13"/>
  <c r="L27" i="13"/>
  <c r="K27" i="13"/>
  <c r="N26" i="13"/>
  <c r="M26" i="13"/>
  <c r="L26" i="13"/>
  <c r="K26" i="13"/>
  <c r="A26" i="13" s="1"/>
  <c r="N25" i="13"/>
  <c r="M25" i="13"/>
  <c r="L25" i="13"/>
  <c r="K25" i="13"/>
  <c r="N24" i="13"/>
  <c r="M24" i="13"/>
  <c r="L24" i="13"/>
  <c r="K24" i="13"/>
  <c r="A24" i="13" s="1"/>
  <c r="N23" i="13"/>
  <c r="M23" i="13"/>
  <c r="L23" i="13"/>
  <c r="K23" i="13"/>
  <c r="A23" i="13" s="1"/>
  <c r="N22" i="13"/>
  <c r="M22" i="13"/>
  <c r="L22" i="13"/>
  <c r="K22" i="13"/>
  <c r="A22" i="13" s="1"/>
  <c r="N21" i="13"/>
  <c r="M21" i="13"/>
  <c r="L21" i="13"/>
  <c r="K21" i="13"/>
  <c r="O20" i="13"/>
  <c r="N20" i="13"/>
  <c r="M20" i="13"/>
  <c r="L20" i="13"/>
  <c r="K20" i="13"/>
  <c r="A20" i="13" s="1"/>
  <c r="N19" i="13"/>
  <c r="M19" i="13"/>
  <c r="L19" i="13"/>
  <c r="K19" i="13"/>
  <c r="N18" i="13"/>
  <c r="M18" i="13"/>
  <c r="L18" i="13"/>
  <c r="K18" i="13"/>
  <c r="A18" i="13" s="1"/>
  <c r="N17" i="13"/>
  <c r="M17" i="13"/>
  <c r="L17" i="13"/>
  <c r="K17" i="13"/>
  <c r="A17" i="13" s="1"/>
  <c r="N16" i="13"/>
  <c r="M16" i="13"/>
  <c r="L16" i="13"/>
  <c r="K16" i="13"/>
  <c r="A16" i="13" s="1"/>
  <c r="N15" i="13"/>
  <c r="M15" i="13"/>
  <c r="L15" i="13"/>
  <c r="K15" i="13"/>
  <c r="N14" i="13"/>
  <c r="M14" i="13"/>
  <c r="L14" i="13"/>
  <c r="K14" i="13"/>
  <c r="A14" i="13" s="1"/>
  <c r="N13" i="13"/>
  <c r="M13" i="13"/>
  <c r="L13" i="13"/>
  <c r="K13" i="13"/>
  <c r="N12" i="13"/>
  <c r="M12" i="13"/>
  <c r="L12" i="13"/>
  <c r="K12" i="13"/>
  <c r="A12" i="13" s="1"/>
  <c r="N11" i="13"/>
  <c r="M11" i="13"/>
  <c r="L11" i="13"/>
  <c r="K11" i="13"/>
  <c r="N10" i="13"/>
  <c r="M10" i="13"/>
  <c r="L10" i="13"/>
  <c r="K10" i="13"/>
  <c r="A10" i="13" s="1"/>
  <c r="N9" i="13"/>
  <c r="M9" i="13"/>
  <c r="L9" i="13"/>
  <c r="K9" i="13"/>
  <c r="N8" i="13"/>
  <c r="M8" i="13"/>
  <c r="L8" i="13"/>
  <c r="K8" i="13"/>
  <c r="A8" i="13" s="1"/>
  <c r="N7" i="13"/>
  <c r="M7" i="13"/>
  <c r="L7" i="13"/>
  <c r="K7" i="13"/>
  <c r="A7" i="13" s="1"/>
  <c r="N6" i="13"/>
  <c r="M6" i="13"/>
  <c r="L6" i="13"/>
  <c r="K6" i="13"/>
  <c r="A6" i="13" s="1"/>
  <c r="N5" i="13"/>
  <c r="M5" i="13"/>
  <c r="L5" i="13"/>
  <c r="K5" i="13"/>
  <c r="N36" i="11"/>
  <c r="M36" i="11"/>
  <c r="L36" i="11"/>
  <c r="K36" i="11"/>
  <c r="A36" i="11" s="1"/>
  <c r="N35" i="11"/>
  <c r="M35" i="11"/>
  <c r="L35" i="11"/>
  <c r="K35" i="11"/>
  <c r="A35" i="11" s="1"/>
  <c r="N34" i="11"/>
  <c r="M34" i="11"/>
  <c r="L34" i="11"/>
  <c r="K34" i="11"/>
  <c r="A34" i="11" s="1"/>
  <c r="N33" i="11"/>
  <c r="M33" i="11"/>
  <c r="L33" i="11"/>
  <c r="K33" i="11"/>
  <c r="N32" i="11"/>
  <c r="M32" i="11"/>
  <c r="L32" i="11"/>
  <c r="K32" i="11"/>
  <c r="A32" i="11" s="1"/>
  <c r="N31" i="11"/>
  <c r="M31" i="11"/>
  <c r="L31" i="11"/>
  <c r="K31" i="11"/>
  <c r="N30" i="11"/>
  <c r="M30" i="11"/>
  <c r="L30" i="11"/>
  <c r="K30" i="11"/>
  <c r="A30" i="11" s="1"/>
  <c r="N29" i="11"/>
  <c r="M29" i="11"/>
  <c r="L29" i="11"/>
  <c r="K29" i="11"/>
  <c r="N28" i="11"/>
  <c r="M28" i="11"/>
  <c r="L28" i="11"/>
  <c r="K28" i="11"/>
  <c r="A28" i="11" s="1"/>
  <c r="N27" i="11"/>
  <c r="M27" i="11"/>
  <c r="L27" i="11"/>
  <c r="K27" i="11"/>
  <c r="A27" i="11" s="1"/>
  <c r="N26" i="11"/>
  <c r="M26" i="11"/>
  <c r="L26" i="11"/>
  <c r="K26" i="11"/>
  <c r="A26" i="11" s="1"/>
  <c r="N25" i="11"/>
  <c r="M25" i="11"/>
  <c r="L25" i="11"/>
  <c r="K25" i="11"/>
  <c r="N24" i="11"/>
  <c r="M24" i="11"/>
  <c r="L24" i="11"/>
  <c r="K24" i="11"/>
  <c r="A24" i="11" s="1"/>
  <c r="N23" i="11"/>
  <c r="M23" i="11"/>
  <c r="L23" i="11"/>
  <c r="K23" i="11"/>
  <c r="N22" i="11"/>
  <c r="M22" i="11"/>
  <c r="L22" i="11"/>
  <c r="K22" i="11"/>
  <c r="A22" i="11" s="1"/>
  <c r="N21" i="11"/>
  <c r="M21" i="11"/>
  <c r="L21" i="11"/>
  <c r="K21" i="11"/>
  <c r="N20" i="11"/>
  <c r="M20" i="11"/>
  <c r="L20" i="11"/>
  <c r="K20" i="11"/>
  <c r="A20" i="11" s="1"/>
  <c r="N19" i="11"/>
  <c r="M19" i="11"/>
  <c r="L19" i="11"/>
  <c r="K19" i="11"/>
  <c r="A19" i="11" s="1"/>
  <c r="N18" i="11"/>
  <c r="M18" i="11"/>
  <c r="L18" i="11"/>
  <c r="K18" i="11"/>
  <c r="A18" i="11" s="1"/>
  <c r="N17" i="11"/>
  <c r="M17" i="11"/>
  <c r="L17" i="11"/>
  <c r="K17" i="11"/>
  <c r="N16" i="11"/>
  <c r="M16" i="11"/>
  <c r="L16" i="11"/>
  <c r="K16" i="11"/>
  <c r="N15" i="11"/>
  <c r="M15" i="11"/>
  <c r="L15" i="11"/>
  <c r="K15" i="11"/>
  <c r="A15" i="11" s="1"/>
  <c r="N14" i="11"/>
  <c r="M14" i="11"/>
  <c r="L14" i="11"/>
  <c r="K14" i="11"/>
  <c r="A14" i="11" s="1"/>
  <c r="N13" i="11"/>
  <c r="M13" i="11"/>
  <c r="L13" i="11"/>
  <c r="K13" i="11"/>
  <c r="A13" i="11" s="1"/>
  <c r="N12" i="11"/>
  <c r="M12" i="11"/>
  <c r="L12" i="11"/>
  <c r="K12" i="11"/>
  <c r="N11" i="11"/>
  <c r="M11" i="11"/>
  <c r="L11" i="11"/>
  <c r="K11" i="11"/>
  <c r="A11" i="11" s="1"/>
  <c r="N10" i="11"/>
  <c r="M10" i="11"/>
  <c r="L10" i="11"/>
  <c r="K10" i="11"/>
  <c r="N9" i="11"/>
  <c r="M9" i="11"/>
  <c r="L9" i="11"/>
  <c r="K9" i="11"/>
  <c r="A9" i="11" s="1"/>
  <c r="N8" i="11"/>
  <c r="M8" i="11"/>
  <c r="L8" i="11"/>
  <c r="K8" i="11"/>
  <c r="A8" i="11"/>
  <c r="N7" i="11"/>
  <c r="M7" i="11"/>
  <c r="L7" i="11"/>
  <c r="K7" i="11"/>
  <c r="A7" i="11" s="1"/>
  <c r="N6" i="11"/>
  <c r="M6" i="11"/>
  <c r="L6" i="11"/>
  <c r="K6" i="11"/>
  <c r="A6" i="11" s="1"/>
  <c r="N5" i="11"/>
  <c r="M5" i="11"/>
  <c r="L5" i="11"/>
  <c r="K5" i="11"/>
  <c r="A33" i="11" s="1"/>
  <c r="N48" i="9"/>
  <c r="K48" i="9"/>
  <c r="N47" i="9"/>
  <c r="M47" i="9"/>
  <c r="L47" i="9"/>
  <c r="K47" i="9"/>
  <c r="N46" i="9"/>
  <c r="M46" i="9"/>
  <c r="L46" i="9"/>
  <c r="K46" i="9"/>
  <c r="N45" i="9"/>
  <c r="M45" i="9"/>
  <c r="L45" i="9"/>
  <c r="K45" i="9"/>
  <c r="N44" i="9"/>
  <c r="N43" i="9"/>
  <c r="M43" i="9"/>
  <c r="L43" i="9"/>
  <c r="K43" i="9"/>
  <c r="N42" i="9"/>
  <c r="M42" i="9"/>
  <c r="L42" i="9"/>
  <c r="K42" i="9"/>
  <c r="K44" i="9" s="1"/>
  <c r="N41" i="9"/>
  <c r="M41" i="9"/>
  <c r="L41" i="9"/>
  <c r="K41" i="9"/>
  <c r="N39" i="9"/>
  <c r="M39" i="9"/>
  <c r="L39" i="9"/>
  <c r="K39" i="9"/>
  <c r="N38" i="9"/>
  <c r="M38" i="9"/>
  <c r="L38" i="9"/>
  <c r="K38" i="9"/>
  <c r="N37" i="9"/>
  <c r="N40" i="9" s="1"/>
  <c r="M37" i="9"/>
  <c r="L37" i="9"/>
  <c r="K37" i="9"/>
  <c r="K40" i="9" s="1"/>
  <c r="N35" i="9"/>
  <c r="M35" i="9"/>
  <c r="L35" i="9"/>
  <c r="K35" i="9"/>
  <c r="N34" i="9"/>
  <c r="M34" i="9"/>
  <c r="L34" i="9"/>
  <c r="K34" i="9"/>
  <c r="N33" i="9"/>
  <c r="N36" i="9" s="1"/>
  <c r="M33" i="9"/>
  <c r="L33" i="9"/>
  <c r="K33" i="9"/>
  <c r="K36" i="9" s="1"/>
  <c r="N31" i="9"/>
  <c r="M31" i="9"/>
  <c r="L31" i="9"/>
  <c r="K31" i="9"/>
  <c r="N30" i="9"/>
  <c r="N32" i="9" s="1"/>
  <c r="M30" i="9"/>
  <c r="L30" i="9"/>
  <c r="K30" i="9"/>
  <c r="K32" i="9" s="1"/>
  <c r="N29" i="9"/>
  <c r="M29" i="9"/>
  <c r="L29" i="9"/>
  <c r="K29" i="9"/>
  <c r="N28" i="9"/>
  <c r="N27" i="9"/>
  <c r="M27" i="9"/>
  <c r="L27" i="9"/>
  <c r="K27" i="9"/>
  <c r="N26" i="9"/>
  <c r="M26" i="9"/>
  <c r="L26" i="9"/>
  <c r="K26" i="9"/>
  <c r="K28" i="9" s="1"/>
  <c r="N25" i="9"/>
  <c r="M25" i="9"/>
  <c r="L25" i="9"/>
  <c r="K25" i="9"/>
  <c r="N23" i="9"/>
  <c r="M23" i="9"/>
  <c r="L23" i="9"/>
  <c r="K23" i="9"/>
  <c r="N22" i="9"/>
  <c r="M22" i="9"/>
  <c r="L22" i="9"/>
  <c r="K22" i="9"/>
  <c r="N21" i="9"/>
  <c r="N24" i="9" s="1"/>
  <c r="M21" i="9"/>
  <c r="L21" i="9"/>
  <c r="K21" i="9"/>
  <c r="K24" i="9" s="1"/>
  <c r="N19" i="9"/>
  <c r="M19" i="9"/>
  <c r="L19" i="9"/>
  <c r="K19" i="9"/>
  <c r="N18" i="9"/>
  <c r="M18" i="9"/>
  <c r="L18" i="9"/>
  <c r="K18" i="9"/>
  <c r="N17" i="9"/>
  <c r="N20" i="9" s="1"/>
  <c r="M17" i="9"/>
  <c r="L17" i="9"/>
  <c r="K17" i="9"/>
  <c r="K20" i="9" s="1"/>
  <c r="N15" i="9"/>
  <c r="M15" i="9"/>
  <c r="L15" i="9"/>
  <c r="K15" i="9"/>
  <c r="N14" i="9"/>
  <c r="N16" i="9" s="1"/>
  <c r="M14" i="9"/>
  <c r="L14" i="9"/>
  <c r="K14" i="9"/>
  <c r="K16" i="9" s="1"/>
  <c r="N13" i="9"/>
  <c r="M13" i="9"/>
  <c r="L13" i="9"/>
  <c r="K13" i="9"/>
  <c r="N12" i="9"/>
  <c r="N11" i="9"/>
  <c r="M11" i="9"/>
  <c r="L11" i="9"/>
  <c r="K11" i="9"/>
  <c r="N10" i="9"/>
  <c r="M10" i="9"/>
  <c r="L10" i="9"/>
  <c r="K10" i="9"/>
  <c r="K12" i="9" s="1"/>
  <c r="N9" i="9"/>
  <c r="M9" i="9"/>
  <c r="L9" i="9"/>
  <c r="K9" i="9"/>
  <c r="N7" i="9"/>
  <c r="M7" i="9"/>
  <c r="L7" i="9"/>
  <c r="K7" i="9"/>
  <c r="N6" i="9"/>
  <c r="M6" i="9"/>
  <c r="L6" i="9"/>
  <c r="K6" i="9"/>
  <c r="N5" i="9"/>
  <c r="N8" i="9" s="1"/>
  <c r="M5" i="9"/>
  <c r="L5" i="9"/>
  <c r="K5" i="9"/>
  <c r="K8" i="9" s="1"/>
  <c r="N46" i="7"/>
  <c r="M46" i="7"/>
  <c r="L46" i="7"/>
  <c r="K46" i="7"/>
  <c r="A46" i="7"/>
  <c r="N45" i="7"/>
  <c r="M45" i="7"/>
  <c r="L45" i="7"/>
  <c r="K45" i="7"/>
  <c r="A45" i="7"/>
  <c r="N44" i="7"/>
  <c r="M44" i="7"/>
  <c r="L44" i="7"/>
  <c r="K44" i="7"/>
  <c r="A44" i="7"/>
  <c r="N43" i="7"/>
  <c r="M43" i="7"/>
  <c r="L43" i="7"/>
  <c r="K43" i="7"/>
  <c r="A43" i="7"/>
  <c r="N42" i="7"/>
  <c r="M42" i="7"/>
  <c r="L42" i="7"/>
  <c r="K42" i="7"/>
  <c r="A42" i="7"/>
  <c r="N41" i="7"/>
  <c r="M41" i="7"/>
  <c r="L41" i="7"/>
  <c r="K41" i="7"/>
  <c r="A41" i="7"/>
  <c r="N40" i="7"/>
  <c r="M40" i="7"/>
  <c r="L40" i="7"/>
  <c r="K40" i="7"/>
  <c r="A40" i="7"/>
  <c r="N39" i="7"/>
  <c r="M39" i="7"/>
  <c r="L39" i="7"/>
  <c r="K39" i="7"/>
  <c r="A39" i="7"/>
  <c r="N38" i="7"/>
  <c r="M38" i="7"/>
  <c r="L38" i="7"/>
  <c r="K38" i="7"/>
  <c r="A38" i="7"/>
  <c r="N37" i="7"/>
  <c r="M37" i="7"/>
  <c r="L37" i="7"/>
  <c r="K37" i="7"/>
  <c r="A37" i="7"/>
  <c r="N36" i="7"/>
  <c r="M36" i="7"/>
  <c r="L36" i="7"/>
  <c r="K36" i="7"/>
  <c r="A36" i="7"/>
  <c r="N35" i="7"/>
  <c r="M35" i="7"/>
  <c r="L35" i="7"/>
  <c r="K35" i="7"/>
  <c r="A35" i="7"/>
  <c r="N34" i="7"/>
  <c r="M34" i="7"/>
  <c r="L34" i="7"/>
  <c r="K34" i="7"/>
  <c r="A34" i="7"/>
  <c r="N33" i="7"/>
  <c r="M33" i="7"/>
  <c r="L33" i="7"/>
  <c r="K33" i="7"/>
  <c r="A33" i="7"/>
  <c r="N32" i="7"/>
  <c r="M32" i="7"/>
  <c r="L32" i="7"/>
  <c r="K32" i="7"/>
  <c r="A32" i="7"/>
  <c r="N31" i="7"/>
  <c r="M31" i="7"/>
  <c r="L31" i="7"/>
  <c r="K31" i="7"/>
  <c r="A31" i="7"/>
  <c r="N30" i="7"/>
  <c r="M30" i="7"/>
  <c r="L30" i="7"/>
  <c r="K30" i="7"/>
  <c r="A30" i="7"/>
  <c r="N29" i="7"/>
  <c r="M29" i="7"/>
  <c r="L29" i="7"/>
  <c r="K29" i="7"/>
  <c r="A29" i="7"/>
  <c r="N28" i="7"/>
  <c r="M28" i="7"/>
  <c r="L28" i="7"/>
  <c r="K28" i="7"/>
  <c r="A28" i="7"/>
  <c r="N27" i="7"/>
  <c r="M27" i="7"/>
  <c r="L27" i="7"/>
  <c r="K27" i="7"/>
  <c r="A27" i="7"/>
  <c r="N26" i="7"/>
  <c r="M26" i="7"/>
  <c r="L26" i="7"/>
  <c r="K26" i="7"/>
  <c r="A26" i="7"/>
  <c r="N25" i="7"/>
  <c r="M25" i="7"/>
  <c r="L25" i="7"/>
  <c r="K25" i="7"/>
  <c r="A25" i="7"/>
  <c r="N24" i="7"/>
  <c r="M24" i="7"/>
  <c r="L24" i="7"/>
  <c r="K24" i="7"/>
  <c r="A24" i="7"/>
  <c r="N23" i="7"/>
  <c r="M23" i="7"/>
  <c r="L23" i="7"/>
  <c r="K23" i="7"/>
  <c r="A23" i="7"/>
  <c r="N22" i="7"/>
  <c r="M22" i="7"/>
  <c r="L22" i="7"/>
  <c r="K22" i="7"/>
  <c r="A22" i="7"/>
  <c r="N21" i="7"/>
  <c r="M21" i="7"/>
  <c r="L21" i="7"/>
  <c r="K21" i="7"/>
  <c r="A21" i="7"/>
  <c r="N20" i="7"/>
  <c r="M20" i="7"/>
  <c r="L20" i="7"/>
  <c r="K20" i="7"/>
  <c r="A20" i="7"/>
  <c r="N19" i="7"/>
  <c r="M19" i="7"/>
  <c r="L19" i="7"/>
  <c r="K19" i="7"/>
  <c r="A19" i="7"/>
  <c r="N18" i="7"/>
  <c r="M18" i="7"/>
  <c r="L18" i="7"/>
  <c r="K18" i="7"/>
  <c r="A18" i="7"/>
  <c r="N17" i="7"/>
  <c r="M17" i="7"/>
  <c r="L17" i="7"/>
  <c r="K17" i="7"/>
  <c r="A17" i="7"/>
  <c r="N16" i="7"/>
  <c r="M16" i="7"/>
  <c r="L16" i="7"/>
  <c r="K16" i="7"/>
  <c r="A16" i="7"/>
  <c r="N15" i="7"/>
  <c r="M15" i="7"/>
  <c r="L15" i="7"/>
  <c r="K15" i="7"/>
  <c r="A15" i="7"/>
  <c r="N14" i="7"/>
  <c r="M14" i="7"/>
  <c r="L14" i="7"/>
  <c r="K14" i="7"/>
  <c r="A14" i="7"/>
  <c r="N13" i="7"/>
  <c r="M13" i="7"/>
  <c r="L13" i="7"/>
  <c r="K13" i="7"/>
  <c r="A13" i="7"/>
  <c r="N12" i="7"/>
  <c r="M12" i="7"/>
  <c r="L12" i="7"/>
  <c r="K12" i="7"/>
  <c r="A12" i="7"/>
  <c r="N11" i="7"/>
  <c r="M11" i="7"/>
  <c r="L11" i="7"/>
  <c r="K11" i="7"/>
  <c r="A11" i="7"/>
  <c r="N10" i="7"/>
  <c r="M10" i="7"/>
  <c r="L10" i="7"/>
  <c r="K10" i="7"/>
  <c r="A10" i="7"/>
  <c r="N9" i="7"/>
  <c r="M9" i="7"/>
  <c r="L9" i="7"/>
  <c r="K9" i="7"/>
  <c r="A9" i="7"/>
  <c r="N8" i="7"/>
  <c r="M8" i="7"/>
  <c r="L8" i="7"/>
  <c r="K8" i="7"/>
  <c r="A8" i="7"/>
  <c r="N7" i="7"/>
  <c r="M7" i="7"/>
  <c r="L7" i="7"/>
  <c r="K7" i="7"/>
  <c r="A7" i="7"/>
  <c r="N6" i="7"/>
  <c r="M6" i="7"/>
  <c r="L6" i="7"/>
  <c r="K6" i="7"/>
  <c r="A6" i="7"/>
  <c r="N5" i="7"/>
  <c r="M5" i="7"/>
  <c r="L5" i="7"/>
  <c r="K5" i="7"/>
  <c r="A5" i="7"/>
  <c r="N64" i="6"/>
  <c r="M64" i="6"/>
  <c r="L64" i="6"/>
  <c r="K64" i="6"/>
  <c r="A64" i="6" s="1"/>
  <c r="N63" i="6"/>
  <c r="M63" i="6"/>
  <c r="L63" i="6"/>
  <c r="K63" i="6"/>
  <c r="A63" i="6" s="1"/>
  <c r="N62" i="6"/>
  <c r="M62" i="6"/>
  <c r="L62" i="6"/>
  <c r="K62" i="6"/>
  <c r="A62" i="6" s="1"/>
  <c r="N61" i="6"/>
  <c r="M61" i="6"/>
  <c r="L61" i="6"/>
  <c r="K61" i="6"/>
  <c r="O64" i="6" s="1"/>
  <c r="N60" i="6"/>
  <c r="M60" i="6"/>
  <c r="L60" i="6"/>
  <c r="K60" i="6"/>
  <c r="A60" i="6" s="1"/>
  <c r="N59" i="6"/>
  <c r="M59" i="6"/>
  <c r="L59" i="6"/>
  <c r="K59" i="6"/>
  <c r="A59" i="6" s="1"/>
  <c r="N58" i="6"/>
  <c r="M58" i="6"/>
  <c r="L58" i="6"/>
  <c r="K58" i="6"/>
  <c r="A58" i="6" s="1"/>
  <c r="N57" i="6"/>
  <c r="M57" i="6"/>
  <c r="L57" i="6"/>
  <c r="K57" i="6"/>
  <c r="O60" i="6" s="1"/>
  <c r="O56" i="6"/>
  <c r="N56" i="6"/>
  <c r="M56" i="6"/>
  <c r="L56" i="6"/>
  <c r="K56" i="6"/>
  <c r="N55" i="6"/>
  <c r="M55" i="6"/>
  <c r="L55" i="6"/>
  <c r="K55" i="6"/>
  <c r="A55" i="6" s="1"/>
  <c r="N54" i="6"/>
  <c r="M54" i="6"/>
  <c r="L54" i="6"/>
  <c r="K54" i="6"/>
  <c r="A54" i="6" s="1"/>
  <c r="N53" i="6"/>
  <c r="M53" i="6"/>
  <c r="L53" i="6"/>
  <c r="K53" i="6"/>
  <c r="A53" i="6" s="1"/>
  <c r="N52" i="6"/>
  <c r="M52" i="6"/>
  <c r="L52" i="6"/>
  <c r="K52" i="6"/>
  <c r="A52" i="6" s="1"/>
  <c r="N51" i="6"/>
  <c r="M51" i="6"/>
  <c r="L51" i="6"/>
  <c r="K51" i="6"/>
  <c r="N50" i="6"/>
  <c r="M50" i="6"/>
  <c r="L50" i="6"/>
  <c r="K50" i="6"/>
  <c r="N49" i="6"/>
  <c r="M49" i="6"/>
  <c r="L49" i="6"/>
  <c r="K49" i="6"/>
  <c r="A49" i="6" s="1"/>
  <c r="N48" i="6"/>
  <c r="M48" i="6"/>
  <c r="L48" i="6"/>
  <c r="K48" i="6"/>
  <c r="A48" i="6" s="1"/>
  <c r="N47" i="6"/>
  <c r="M47" i="6"/>
  <c r="L47" i="6"/>
  <c r="K47" i="6"/>
  <c r="A47" i="6" s="1"/>
  <c r="N46" i="6"/>
  <c r="M46" i="6"/>
  <c r="L46" i="6"/>
  <c r="K46" i="6"/>
  <c r="A46" i="6" s="1"/>
  <c r="N45" i="6"/>
  <c r="M45" i="6"/>
  <c r="L45" i="6"/>
  <c r="K45" i="6"/>
  <c r="O48" i="6" s="1"/>
  <c r="N44" i="6"/>
  <c r="M44" i="6"/>
  <c r="L44" i="6"/>
  <c r="K44" i="6"/>
  <c r="A44" i="6" s="1"/>
  <c r="N43" i="6"/>
  <c r="M43" i="6"/>
  <c r="L43" i="6"/>
  <c r="K43" i="6"/>
  <c r="N42" i="6"/>
  <c r="M42" i="6"/>
  <c r="L42" i="6"/>
  <c r="K42" i="6"/>
  <c r="A42" i="6" s="1"/>
  <c r="N41" i="6"/>
  <c r="M41" i="6"/>
  <c r="L41" i="6"/>
  <c r="K41" i="6"/>
  <c r="O44" i="6" s="1"/>
  <c r="O40" i="6"/>
  <c r="N40" i="6"/>
  <c r="M40" i="6"/>
  <c r="L40" i="6"/>
  <c r="K40" i="6"/>
  <c r="N39" i="6"/>
  <c r="M39" i="6"/>
  <c r="L39" i="6"/>
  <c r="K39" i="6"/>
  <c r="A39" i="6" s="1"/>
  <c r="N38" i="6"/>
  <c r="M38" i="6"/>
  <c r="L38" i="6"/>
  <c r="K38" i="6"/>
  <c r="A38" i="6" s="1"/>
  <c r="N37" i="6"/>
  <c r="M37" i="6"/>
  <c r="L37" i="6"/>
  <c r="K37" i="6"/>
  <c r="A37" i="6" s="1"/>
  <c r="N36" i="6"/>
  <c r="M36" i="6"/>
  <c r="L36" i="6"/>
  <c r="K36" i="6"/>
  <c r="A36" i="6" s="1"/>
  <c r="N35" i="6"/>
  <c r="M35" i="6"/>
  <c r="L35" i="6"/>
  <c r="K35" i="6"/>
  <c r="N34" i="6"/>
  <c r="M34" i="6"/>
  <c r="L34" i="6"/>
  <c r="K34" i="6"/>
  <c r="N33" i="6"/>
  <c r="M33" i="6"/>
  <c r="L33" i="6"/>
  <c r="K33" i="6"/>
  <c r="A33" i="6" s="1"/>
  <c r="N32" i="6"/>
  <c r="M32" i="6"/>
  <c r="L32" i="6"/>
  <c r="K32" i="6"/>
  <c r="A32" i="6" s="1"/>
  <c r="N31" i="6"/>
  <c r="M31" i="6"/>
  <c r="L31" i="6"/>
  <c r="K31" i="6"/>
  <c r="A31" i="6" s="1"/>
  <c r="N30" i="6"/>
  <c r="M30" i="6"/>
  <c r="L30" i="6"/>
  <c r="K30" i="6"/>
  <c r="A30" i="6" s="1"/>
  <c r="N29" i="6"/>
  <c r="M29" i="6"/>
  <c r="L29" i="6"/>
  <c r="K29" i="6"/>
  <c r="O32" i="6" s="1"/>
  <c r="N28" i="6"/>
  <c r="M28" i="6"/>
  <c r="L28" i="6"/>
  <c r="K28" i="6"/>
  <c r="A28" i="6" s="1"/>
  <c r="N27" i="6"/>
  <c r="M27" i="6"/>
  <c r="L27" i="6"/>
  <c r="K27" i="6"/>
  <c r="A27" i="6" s="1"/>
  <c r="N26" i="6"/>
  <c r="M26" i="6"/>
  <c r="L26" i="6"/>
  <c r="K26" i="6"/>
  <c r="A26" i="6" s="1"/>
  <c r="N25" i="6"/>
  <c r="M25" i="6"/>
  <c r="L25" i="6"/>
  <c r="K25" i="6"/>
  <c r="O28" i="6" s="1"/>
  <c r="O24" i="6"/>
  <c r="N24" i="6"/>
  <c r="M24" i="6"/>
  <c r="L24" i="6"/>
  <c r="K24" i="6"/>
  <c r="N23" i="6"/>
  <c r="M23" i="6"/>
  <c r="L23" i="6"/>
  <c r="K23" i="6"/>
  <c r="A23" i="6" s="1"/>
  <c r="N22" i="6"/>
  <c r="M22" i="6"/>
  <c r="L22" i="6"/>
  <c r="K22" i="6"/>
  <c r="A22" i="6" s="1"/>
  <c r="N21" i="6"/>
  <c r="M21" i="6"/>
  <c r="L21" i="6"/>
  <c r="K21" i="6"/>
  <c r="A21" i="6" s="1"/>
  <c r="N20" i="6"/>
  <c r="M20" i="6"/>
  <c r="L20" i="6"/>
  <c r="K20" i="6"/>
  <c r="A20" i="6" s="1"/>
  <c r="N19" i="6"/>
  <c r="M19" i="6"/>
  <c r="L19" i="6"/>
  <c r="K19" i="6"/>
  <c r="N18" i="6"/>
  <c r="M18" i="6"/>
  <c r="L18" i="6"/>
  <c r="K18" i="6"/>
  <c r="N17" i="6"/>
  <c r="M17" i="6"/>
  <c r="L17" i="6"/>
  <c r="K17" i="6"/>
  <c r="A17" i="6" s="1"/>
  <c r="N16" i="6"/>
  <c r="M16" i="6"/>
  <c r="L16" i="6"/>
  <c r="K16" i="6"/>
  <c r="A16" i="6" s="1"/>
  <c r="N15" i="6"/>
  <c r="M15" i="6"/>
  <c r="L15" i="6"/>
  <c r="K15" i="6"/>
  <c r="A15" i="6" s="1"/>
  <c r="N14" i="6"/>
  <c r="M14" i="6"/>
  <c r="L14" i="6"/>
  <c r="K14" i="6"/>
  <c r="A14" i="6" s="1"/>
  <c r="N13" i="6"/>
  <c r="M13" i="6"/>
  <c r="L13" i="6"/>
  <c r="K13" i="6"/>
  <c r="O16" i="6" s="1"/>
  <c r="N12" i="6"/>
  <c r="M12" i="6"/>
  <c r="L12" i="6"/>
  <c r="K12" i="6"/>
  <c r="A12" i="6" s="1"/>
  <c r="N11" i="6"/>
  <c r="M11" i="6"/>
  <c r="L11" i="6"/>
  <c r="K11" i="6"/>
  <c r="A11" i="6" s="1"/>
  <c r="N10" i="6"/>
  <c r="M10" i="6"/>
  <c r="L10" i="6"/>
  <c r="K10" i="6"/>
  <c r="A61" i="6" s="1"/>
  <c r="N9" i="6"/>
  <c r="M9" i="6"/>
  <c r="L9" i="6"/>
  <c r="K9" i="6"/>
  <c r="O12" i="6" s="1"/>
  <c r="O8" i="6"/>
  <c r="N8" i="6"/>
  <c r="M8" i="6"/>
  <c r="L8" i="6"/>
  <c r="K8" i="6"/>
  <c r="N7" i="6"/>
  <c r="M7" i="6"/>
  <c r="L7" i="6"/>
  <c r="K7" i="6"/>
  <c r="A7" i="6" s="1"/>
  <c r="N6" i="6"/>
  <c r="M6" i="6"/>
  <c r="L6" i="6"/>
  <c r="K6" i="6"/>
  <c r="A6" i="6" s="1"/>
  <c r="N5" i="6"/>
  <c r="M5" i="6"/>
  <c r="L5" i="6"/>
  <c r="K5" i="6"/>
  <c r="A43" i="6" s="1"/>
  <c r="N64" i="4"/>
  <c r="M64" i="4"/>
  <c r="L64" i="4"/>
  <c r="K64" i="4"/>
  <c r="A64" i="4" s="1"/>
  <c r="N63" i="4"/>
  <c r="M63" i="4"/>
  <c r="L63" i="4"/>
  <c r="K63" i="4"/>
  <c r="A63" i="4" s="1"/>
  <c r="N62" i="4"/>
  <c r="M62" i="4"/>
  <c r="L62" i="4"/>
  <c r="K62" i="4"/>
  <c r="A62" i="4" s="1"/>
  <c r="N61" i="4"/>
  <c r="M61" i="4"/>
  <c r="L61" i="4"/>
  <c r="K61" i="4"/>
  <c r="N60" i="4"/>
  <c r="M60" i="4"/>
  <c r="L60" i="4"/>
  <c r="K60" i="4"/>
  <c r="N59" i="4"/>
  <c r="M59" i="4"/>
  <c r="L59" i="4"/>
  <c r="K59" i="4"/>
  <c r="A59" i="4" s="1"/>
  <c r="N58" i="4"/>
  <c r="M58" i="4"/>
  <c r="L58" i="4"/>
  <c r="K58" i="4"/>
  <c r="A58" i="4" s="1"/>
  <c r="N57" i="4"/>
  <c r="M57" i="4"/>
  <c r="L57" i="4"/>
  <c r="K57" i="4"/>
  <c r="N56" i="4"/>
  <c r="M56" i="4"/>
  <c r="L56" i="4"/>
  <c r="K56" i="4"/>
  <c r="A56" i="4" s="1"/>
  <c r="N55" i="4"/>
  <c r="M55" i="4"/>
  <c r="L55" i="4"/>
  <c r="K55" i="4"/>
  <c r="A55" i="4" s="1"/>
  <c r="N54" i="4"/>
  <c r="M54" i="4"/>
  <c r="L54" i="4"/>
  <c r="K54" i="4"/>
  <c r="A54" i="4" s="1"/>
  <c r="N53" i="4"/>
  <c r="M53" i="4"/>
  <c r="L53" i="4"/>
  <c r="K53" i="4"/>
  <c r="N52" i="4"/>
  <c r="M52" i="4"/>
  <c r="L52" i="4"/>
  <c r="K52" i="4"/>
  <c r="N51" i="4"/>
  <c r="M51" i="4"/>
  <c r="L51" i="4"/>
  <c r="K51" i="4"/>
  <c r="A51" i="4" s="1"/>
  <c r="N50" i="4"/>
  <c r="M50" i="4"/>
  <c r="L50" i="4"/>
  <c r="K50" i="4"/>
  <c r="A50" i="4" s="1"/>
  <c r="N49" i="4"/>
  <c r="M49" i="4"/>
  <c r="L49" i="4"/>
  <c r="K49" i="4"/>
  <c r="N48" i="4"/>
  <c r="M48" i="4"/>
  <c r="L48" i="4"/>
  <c r="K48" i="4"/>
  <c r="A48" i="4" s="1"/>
  <c r="N47" i="4"/>
  <c r="M47" i="4"/>
  <c r="L47" i="4"/>
  <c r="K47" i="4"/>
  <c r="A47" i="4" s="1"/>
  <c r="N46" i="4"/>
  <c r="M46" i="4"/>
  <c r="L46" i="4"/>
  <c r="K46" i="4"/>
  <c r="A46" i="4" s="1"/>
  <c r="N45" i="4"/>
  <c r="M45" i="4"/>
  <c r="L45" i="4"/>
  <c r="K45" i="4"/>
  <c r="N44" i="4"/>
  <c r="M44" i="4"/>
  <c r="L44" i="4"/>
  <c r="K44" i="4"/>
  <c r="N43" i="4"/>
  <c r="M43" i="4"/>
  <c r="L43" i="4"/>
  <c r="K43" i="4"/>
  <c r="A43" i="4" s="1"/>
  <c r="N42" i="4"/>
  <c r="M42" i="4"/>
  <c r="L42" i="4"/>
  <c r="K42" i="4"/>
  <c r="A42" i="4" s="1"/>
  <c r="N41" i="4"/>
  <c r="M41" i="4"/>
  <c r="L41" i="4"/>
  <c r="K41" i="4"/>
  <c r="N40" i="4"/>
  <c r="M40" i="4"/>
  <c r="L40" i="4"/>
  <c r="K40" i="4"/>
  <c r="A40" i="4" s="1"/>
  <c r="N39" i="4"/>
  <c r="M39" i="4"/>
  <c r="L39" i="4"/>
  <c r="K39" i="4"/>
  <c r="A39" i="4" s="1"/>
  <c r="N38" i="4"/>
  <c r="M38" i="4"/>
  <c r="L38" i="4"/>
  <c r="K38" i="4"/>
  <c r="A38" i="4" s="1"/>
  <c r="N37" i="4"/>
  <c r="M37" i="4"/>
  <c r="L37" i="4"/>
  <c r="K37" i="4"/>
  <c r="N36" i="4"/>
  <c r="M36" i="4"/>
  <c r="L36" i="4"/>
  <c r="K36" i="4"/>
  <c r="N35" i="4"/>
  <c r="M35" i="4"/>
  <c r="L35" i="4"/>
  <c r="K35" i="4"/>
  <c r="A35" i="4" s="1"/>
  <c r="N34" i="4"/>
  <c r="M34" i="4"/>
  <c r="L34" i="4"/>
  <c r="K34" i="4"/>
  <c r="A34" i="4" s="1"/>
  <c r="N33" i="4"/>
  <c r="M33" i="4"/>
  <c r="L33" i="4"/>
  <c r="K33" i="4"/>
  <c r="N32" i="4"/>
  <c r="M32" i="4"/>
  <c r="L32" i="4"/>
  <c r="K32" i="4"/>
  <c r="A32" i="4" s="1"/>
  <c r="N31" i="4"/>
  <c r="M31" i="4"/>
  <c r="L31" i="4"/>
  <c r="K31" i="4"/>
  <c r="A31" i="4" s="1"/>
  <c r="N30" i="4"/>
  <c r="M30" i="4"/>
  <c r="L30" i="4"/>
  <c r="K30" i="4"/>
  <c r="A30" i="4" s="1"/>
  <c r="N29" i="4"/>
  <c r="M29" i="4"/>
  <c r="L29" i="4"/>
  <c r="K29" i="4"/>
  <c r="N28" i="4"/>
  <c r="M28" i="4"/>
  <c r="L28" i="4"/>
  <c r="K28" i="4"/>
  <c r="N27" i="4"/>
  <c r="M27" i="4"/>
  <c r="L27" i="4"/>
  <c r="K27" i="4"/>
  <c r="A27" i="4" s="1"/>
  <c r="N26" i="4"/>
  <c r="M26" i="4"/>
  <c r="L26" i="4"/>
  <c r="K26" i="4"/>
  <c r="A26" i="4" s="1"/>
  <c r="N25" i="4"/>
  <c r="M25" i="4"/>
  <c r="L25" i="4"/>
  <c r="K25" i="4"/>
  <c r="N24" i="4"/>
  <c r="M24" i="4"/>
  <c r="L24" i="4"/>
  <c r="K24" i="4"/>
  <c r="A24" i="4" s="1"/>
  <c r="N23" i="4"/>
  <c r="M23" i="4"/>
  <c r="L23" i="4"/>
  <c r="K23" i="4"/>
  <c r="A23" i="4" s="1"/>
  <c r="N22" i="4"/>
  <c r="M22" i="4"/>
  <c r="L22" i="4"/>
  <c r="K22" i="4"/>
  <c r="A22" i="4" s="1"/>
  <c r="N21" i="4"/>
  <c r="M21" i="4"/>
  <c r="L21" i="4"/>
  <c r="K21" i="4"/>
  <c r="N20" i="4"/>
  <c r="M20" i="4"/>
  <c r="L20" i="4"/>
  <c r="K20" i="4"/>
  <c r="N19" i="4"/>
  <c r="M19" i="4"/>
  <c r="L19" i="4"/>
  <c r="K19" i="4"/>
  <c r="A19" i="4" s="1"/>
  <c r="N18" i="4"/>
  <c r="M18" i="4"/>
  <c r="L18" i="4"/>
  <c r="K18" i="4"/>
  <c r="A18" i="4" s="1"/>
  <c r="N17" i="4"/>
  <c r="M17" i="4"/>
  <c r="L17" i="4"/>
  <c r="K17" i="4"/>
  <c r="N16" i="4"/>
  <c r="M16" i="4"/>
  <c r="L16" i="4"/>
  <c r="K16" i="4"/>
  <c r="A16" i="4" s="1"/>
  <c r="N15" i="4"/>
  <c r="M15" i="4"/>
  <c r="L15" i="4"/>
  <c r="K15" i="4"/>
  <c r="N14" i="4"/>
  <c r="M14" i="4"/>
  <c r="L14" i="4"/>
  <c r="K14" i="4"/>
  <c r="N13" i="4"/>
  <c r="M13" i="4"/>
  <c r="L13" i="4"/>
  <c r="K13" i="4"/>
  <c r="A13" i="4" s="1"/>
  <c r="N12" i="4"/>
  <c r="M12" i="4"/>
  <c r="L12" i="4"/>
  <c r="K12" i="4"/>
  <c r="A12" i="4" s="1"/>
  <c r="N11" i="4"/>
  <c r="M11" i="4"/>
  <c r="L11" i="4"/>
  <c r="K11" i="4"/>
  <c r="N10" i="4"/>
  <c r="M10" i="4"/>
  <c r="L10" i="4"/>
  <c r="K10" i="4"/>
  <c r="N9" i="4"/>
  <c r="M9" i="4"/>
  <c r="L9" i="4"/>
  <c r="K9" i="4"/>
  <c r="A9" i="4" s="1"/>
  <c r="N8" i="4"/>
  <c r="M8" i="4"/>
  <c r="L8" i="4"/>
  <c r="K8" i="4"/>
  <c r="A8" i="4" s="1"/>
  <c r="N7" i="4"/>
  <c r="M7" i="4"/>
  <c r="L7" i="4"/>
  <c r="K7" i="4"/>
  <c r="N6" i="4"/>
  <c r="M6" i="4"/>
  <c r="L6" i="4"/>
  <c r="K6" i="4"/>
  <c r="A6" i="4" s="1"/>
  <c r="N5" i="4"/>
  <c r="M5" i="4"/>
  <c r="L5" i="4"/>
  <c r="K5" i="4"/>
  <c r="A52" i="4" s="1"/>
  <c r="N64" i="1"/>
  <c r="M64" i="1"/>
  <c r="L64" i="1"/>
  <c r="K64" i="1"/>
  <c r="A64" i="1" s="1"/>
  <c r="N63" i="1"/>
  <c r="M63" i="1"/>
  <c r="L63" i="1"/>
  <c r="K63" i="1"/>
  <c r="N62" i="1"/>
  <c r="M62" i="1"/>
  <c r="L62" i="1"/>
  <c r="K62" i="1"/>
  <c r="N61" i="1"/>
  <c r="M61" i="1"/>
  <c r="L61" i="1"/>
  <c r="K61" i="1"/>
  <c r="A61" i="1" s="1"/>
  <c r="N60" i="1"/>
  <c r="M60" i="1"/>
  <c r="L60" i="1"/>
  <c r="K60" i="1"/>
  <c r="A60" i="1" s="1"/>
  <c r="N59" i="1"/>
  <c r="M59" i="1"/>
  <c r="L59" i="1"/>
  <c r="K59" i="1"/>
  <c r="N58" i="1"/>
  <c r="M58" i="1"/>
  <c r="L58" i="1"/>
  <c r="K58" i="1"/>
  <c r="A58" i="1" s="1"/>
  <c r="N57" i="1"/>
  <c r="M57" i="1"/>
  <c r="L57" i="1"/>
  <c r="K57" i="1"/>
  <c r="A57" i="1" s="1"/>
  <c r="N56" i="1"/>
  <c r="M56" i="1"/>
  <c r="L56" i="1"/>
  <c r="K56" i="1"/>
  <c r="A56" i="1" s="1"/>
  <c r="N55" i="1"/>
  <c r="M55" i="1"/>
  <c r="L55" i="1"/>
  <c r="K55" i="1"/>
  <c r="N54" i="1"/>
  <c r="M54" i="1"/>
  <c r="L54" i="1"/>
  <c r="K54" i="1"/>
  <c r="N53" i="1"/>
  <c r="M53" i="1"/>
  <c r="L53" i="1"/>
  <c r="K53" i="1"/>
  <c r="A53" i="1" s="1"/>
  <c r="N52" i="1"/>
  <c r="M52" i="1"/>
  <c r="L52" i="1"/>
  <c r="K52" i="1"/>
  <c r="A52" i="1" s="1"/>
  <c r="N51" i="1"/>
  <c r="M51" i="1"/>
  <c r="L51" i="1"/>
  <c r="K51" i="1"/>
  <c r="A51" i="1" s="1"/>
  <c r="N50" i="1"/>
  <c r="M50" i="1"/>
  <c r="L50" i="1"/>
  <c r="K50" i="1"/>
  <c r="A50" i="1" s="1"/>
  <c r="N49" i="1"/>
  <c r="M49" i="1"/>
  <c r="L49" i="1"/>
  <c r="K49" i="1"/>
  <c r="A49" i="1" s="1"/>
  <c r="N48" i="1"/>
  <c r="M48" i="1"/>
  <c r="L48" i="1"/>
  <c r="K48" i="1"/>
  <c r="A48" i="1" s="1"/>
  <c r="N47" i="1"/>
  <c r="M47" i="1"/>
  <c r="L47" i="1"/>
  <c r="K47" i="1"/>
  <c r="N46" i="1"/>
  <c r="M46" i="1"/>
  <c r="L46" i="1"/>
  <c r="K46" i="1"/>
  <c r="N45" i="1"/>
  <c r="M45" i="1"/>
  <c r="L45" i="1"/>
  <c r="K45" i="1"/>
  <c r="A45" i="1" s="1"/>
  <c r="N44" i="1"/>
  <c r="M44" i="1"/>
  <c r="L44" i="1"/>
  <c r="K44" i="1"/>
  <c r="A44" i="1" s="1"/>
  <c r="N43" i="1"/>
  <c r="M43" i="1"/>
  <c r="L43" i="1"/>
  <c r="K43" i="1"/>
  <c r="A43" i="1" s="1"/>
  <c r="N42" i="1"/>
  <c r="M42" i="1"/>
  <c r="L42" i="1"/>
  <c r="K42" i="1"/>
  <c r="A42" i="1" s="1"/>
  <c r="N41" i="1"/>
  <c r="M41" i="1"/>
  <c r="L41" i="1"/>
  <c r="K41" i="1"/>
  <c r="A41" i="1" s="1"/>
  <c r="N40" i="1"/>
  <c r="M40" i="1"/>
  <c r="L40" i="1"/>
  <c r="K40" i="1"/>
  <c r="A40" i="1" s="1"/>
  <c r="N39" i="1"/>
  <c r="M39" i="1"/>
  <c r="L39" i="1"/>
  <c r="K39" i="1"/>
  <c r="N38" i="1"/>
  <c r="M38" i="1"/>
  <c r="L38" i="1"/>
  <c r="K38" i="1"/>
  <c r="N37" i="1"/>
  <c r="M37" i="1"/>
  <c r="L37" i="1"/>
  <c r="K37" i="1"/>
  <c r="A37" i="1" s="1"/>
  <c r="N36" i="1"/>
  <c r="M36" i="1"/>
  <c r="L36" i="1"/>
  <c r="K36" i="1"/>
  <c r="A36" i="1" s="1"/>
  <c r="N35" i="1"/>
  <c r="M35" i="1"/>
  <c r="L35" i="1"/>
  <c r="K35" i="1"/>
  <c r="A35" i="1" s="1"/>
  <c r="N34" i="1"/>
  <c r="M34" i="1"/>
  <c r="L34" i="1"/>
  <c r="K34" i="1"/>
  <c r="A34" i="1" s="1"/>
  <c r="N33" i="1"/>
  <c r="M33" i="1"/>
  <c r="L33" i="1"/>
  <c r="K33" i="1"/>
  <c r="A33" i="1" s="1"/>
  <c r="N32" i="1"/>
  <c r="M32" i="1"/>
  <c r="L32" i="1"/>
  <c r="K32" i="1"/>
  <c r="A32" i="1" s="1"/>
  <c r="N31" i="1"/>
  <c r="M31" i="1"/>
  <c r="L31" i="1"/>
  <c r="K31" i="1"/>
  <c r="N30" i="1"/>
  <c r="M30" i="1"/>
  <c r="L30" i="1"/>
  <c r="K30" i="1"/>
  <c r="N29" i="1"/>
  <c r="M29" i="1"/>
  <c r="L29" i="1"/>
  <c r="K29" i="1"/>
  <c r="A29" i="1" s="1"/>
  <c r="N28" i="1"/>
  <c r="M28" i="1"/>
  <c r="L28" i="1"/>
  <c r="K28" i="1"/>
  <c r="A28" i="1" s="1"/>
  <c r="N27" i="1"/>
  <c r="M27" i="1"/>
  <c r="L27" i="1"/>
  <c r="K27" i="1"/>
  <c r="A27" i="1" s="1"/>
  <c r="N26" i="1"/>
  <c r="M26" i="1"/>
  <c r="L26" i="1"/>
  <c r="K26" i="1"/>
  <c r="A26" i="1" s="1"/>
  <c r="N25" i="1"/>
  <c r="M25" i="1"/>
  <c r="L25" i="1"/>
  <c r="K25" i="1"/>
  <c r="A25" i="1" s="1"/>
  <c r="N24" i="1"/>
  <c r="M24" i="1"/>
  <c r="L24" i="1"/>
  <c r="K24" i="1"/>
  <c r="A24" i="1" s="1"/>
  <c r="N23" i="1"/>
  <c r="M23" i="1"/>
  <c r="L23" i="1"/>
  <c r="K23" i="1"/>
  <c r="N22" i="1"/>
  <c r="M22" i="1"/>
  <c r="L22" i="1"/>
  <c r="K22" i="1"/>
  <c r="N21" i="1"/>
  <c r="M21" i="1"/>
  <c r="L21" i="1"/>
  <c r="K21" i="1"/>
  <c r="A21" i="1" s="1"/>
  <c r="N20" i="1"/>
  <c r="M20" i="1"/>
  <c r="L20" i="1"/>
  <c r="K20" i="1"/>
  <c r="A20" i="1" s="1"/>
  <c r="N19" i="1"/>
  <c r="M19" i="1"/>
  <c r="L19" i="1"/>
  <c r="K19" i="1"/>
  <c r="A19" i="1" s="1"/>
  <c r="N18" i="1"/>
  <c r="M18" i="1"/>
  <c r="L18" i="1"/>
  <c r="K18" i="1"/>
  <c r="A18" i="1" s="1"/>
  <c r="N17" i="1"/>
  <c r="M17" i="1"/>
  <c r="L17" i="1"/>
  <c r="K17" i="1"/>
  <c r="A17" i="1" s="1"/>
  <c r="N16" i="1"/>
  <c r="M16" i="1"/>
  <c r="L16" i="1"/>
  <c r="K16" i="1"/>
  <c r="A16" i="1" s="1"/>
  <c r="N15" i="1"/>
  <c r="M15" i="1"/>
  <c r="L15" i="1"/>
  <c r="K15" i="1"/>
  <c r="N14" i="1"/>
  <c r="M14" i="1"/>
  <c r="L14" i="1"/>
  <c r="K14" i="1"/>
  <c r="N13" i="1"/>
  <c r="M13" i="1"/>
  <c r="L13" i="1"/>
  <c r="K13" i="1"/>
  <c r="A13" i="1" s="1"/>
  <c r="N12" i="1"/>
  <c r="M12" i="1"/>
  <c r="L12" i="1"/>
  <c r="K12" i="1"/>
  <c r="A12" i="1" s="1"/>
  <c r="N11" i="1"/>
  <c r="M11" i="1"/>
  <c r="L11" i="1"/>
  <c r="K11" i="1"/>
  <c r="A11" i="1" s="1"/>
  <c r="N10" i="1"/>
  <c r="M10" i="1"/>
  <c r="L10" i="1"/>
  <c r="K10" i="1"/>
  <c r="N9" i="1"/>
  <c r="M9" i="1"/>
  <c r="L9" i="1"/>
  <c r="K9" i="1"/>
  <c r="A9" i="1" s="1"/>
  <c r="N8" i="1"/>
  <c r="M8" i="1"/>
  <c r="L8" i="1"/>
  <c r="K8" i="1"/>
  <c r="A8" i="1" s="1"/>
  <c r="N7" i="1"/>
  <c r="M7" i="1"/>
  <c r="L7" i="1"/>
  <c r="K7" i="1"/>
  <c r="N6" i="1"/>
  <c r="M6" i="1"/>
  <c r="L6" i="1"/>
  <c r="K6" i="1"/>
  <c r="N5" i="1"/>
  <c r="M5" i="1"/>
  <c r="L5" i="1"/>
  <c r="K5" i="1"/>
  <c r="A5" i="1" s="1"/>
  <c r="P32" i="13" l="1"/>
  <c r="A15" i="13"/>
  <c r="A25" i="13"/>
  <c r="A31" i="13"/>
  <c r="A11" i="13"/>
  <c r="A21" i="13"/>
  <c r="A27" i="13"/>
  <c r="A37" i="13"/>
  <c r="A5" i="13"/>
  <c r="O16" i="13"/>
  <c r="A9" i="13"/>
  <c r="O12" i="13"/>
  <c r="O28" i="13"/>
  <c r="A19" i="13"/>
  <c r="O24" i="13"/>
  <c r="P24" i="13" s="1"/>
  <c r="A29" i="13"/>
  <c r="A35" i="13"/>
  <c r="O40" i="13"/>
  <c r="O8" i="13"/>
  <c r="A13" i="13"/>
  <c r="A21" i="11"/>
  <c r="A5" i="11"/>
  <c r="A10" i="11"/>
  <c r="A23" i="11"/>
  <c r="A31" i="11"/>
  <c r="A12" i="11"/>
  <c r="A17" i="11"/>
  <c r="A25" i="11"/>
  <c r="A29" i="11"/>
  <c r="A39" i="1"/>
  <c r="A55" i="1"/>
  <c r="A11" i="4"/>
  <c r="A45" i="4"/>
  <c r="A53" i="4"/>
  <c r="A13" i="6"/>
  <c r="A19" i="6"/>
  <c r="A35" i="6"/>
  <c r="A45" i="6"/>
  <c r="A5" i="4"/>
  <c r="A9" i="6"/>
  <c r="O20" i="6"/>
  <c r="A25" i="6"/>
  <c r="O36" i="6"/>
  <c r="P36" i="6" s="1"/>
  <c r="A41" i="6"/>
  <c r="O52" i="6"/>
  <c r="A57" i="6"/>
  <c r="A7" i="1"/>
  <c r="A31" i="1"/>
  <c r="A37" i="4"/>
  <c r="A14" i="1"/>
  <c r="A54" i="1"/>
  <c r="A20" i="4"/>
  <c r="A28" i="4"/>
  <c r="A36" i="4"/>
  <c r="A60" i="4"/>
  <c r="A8" i="6"/>
  <c r="A59" i="1"/>
  <c r="A7" i="4"/>
  <c r="A17" i="4"/>
  <c r="A25" i="4"/>
  <c r="A33" i="4"/>
  <c r="A41" i="4"/>
  <c r="A49" i="4"/>
  <c r="A57" i="4"/>
  <c r="A5" i="6"/>
  <c r="A10" i="1"/>
  <c r="A47" i="1"/>
  <c r="A6" i="1"/>
  <c r="A22" i="1"/>
  <c r="A46" i="1"/>
  <c r="A10" i="4"/>
  <c r="A24" i="6"/>
  <c r="A40" i="6"/>
  <c r="A15" i="1"/>
  <c r="A23" i="1"/>
  <c r="A63" i="1"/>
  <c r="A21" i="4"/>
  <c r="A29" i="4"/>
  <c r="A61" i="4"/>
  <c r="A30" i="1"/>
  <c r="A38" i="1"/>
  <c r="A62" i="1"/>
  <c r="A44" i="4"/>
  <c r="A18" i="6"/>
  <c r="A34" i="6"/>
  <c r="A50" i="6"/>
  <c r="A56" i="6"/>
  <c r="A10" i="6"/>
  <c r="A29" i="6"/>
  <c r="A51" i="6"/>
  <c r="P28" i="13" l="1"/>
  <c r="P12" i="13"/>
  <c r="P8" i="13"/>
  <c r="P20" i="13"/>
  <c r="P40" i="13"/>
  <c r="P16" i="13"/>
  <c r="P36" i="13"/>
  <c r="P56" i="6"/>
  <c r="P20" i="6"/>
  <c r="P44" i="6"/>
  <c r="P24" i="6"/>
  <c r="P40" i="6"/>
  <c r="P8" i="6"/>
  <c r="P32" i="6"/>
  <c r="P48" i="6"/>
  <c r="P52" i="6"/>
  <c r="P64" i="6"/>
  <c r="P28" i="6"/>
  <c r="P12" i="6"/>
  <c r="P60" i="6"/>
  <c r="P16" i="6"/>
</calcChain>
</file>

<file path=xl/sharedStrings.xml><?xml version="1.0" encoding="utf-8"?>
<sst xmlns="http://schemas.openxmlformats.org/spreadsheetml/2006/main" count="745" uniqueCount="171">
  <si>
    <t>CHLAPCI - jednotlivci</t>
  </si>
  <si>
    <t>pořadí</t>
  </si>
  <si>
    <t>číslo</t>
  </si>
  <si>
    <t>Příjmení a jméno</t>
  </si>
  <si>
    <t>ročník</t>
  </si>
  <si>
    <t>Škola</t>
  </si>
  <si>
    <t>Dosažené časy</t>
  </si>
  <si>
    <t>Celkový čas</t>
  </si>
  <si>
    <t>3. nejlepší</t>
  </si>
  <si>
    <t>4. nejlepší</t>
  </si>
  <si>
    <t>5. nejlepší</t>
  </si>
  <si>
    <t>1.pokus</t>
  </si>
  <si>
    <t>2.pokus</t>
  </si>
  <si>
    <t>3.pokus</t>
  </si>
  <si>
    <t>4.pokus</t>
  </si>
  <si>
    <t>5.pokus</t>
  </si>
  <si>
    <t>Petr Tomáš</t>
  </si>
  <si>
    <t>SŠ polytechnická Brno</t>
  </si>
  <si>
    <t>Bílek Pavel</t>
  </si>
  <si>
    <t>Adámek Jiří</t>
  </si>
  <si>
    <t>Hanus Vít</t>
  </si>
  <si>
    <t>SPŠ a VOŠ Příbram</t>
  </si>
  <si>
    <t>Pos Zdeněk</t>
  </si>
  <si>
    <t>Novák Karel</t>
  </si>
  <si>
    <t>Kořínek Jan</t>
  </si>
  <si>
    <t>Turek Matouš</t>
  </si>
  <si>
    <t>Gymnázium P. Bezruče F.- Místek</t>
  </si>
  <si>
    <t>Pavelka Ondřej</t>
  </si>
  <si>
    <t>Trávníček Tomáš</t>
  </si>
  <si>
    <t>Cholevík Tomáš</t>
  </si>
  <si>
    <t>Tomšů Ladislav</t>
  </si>
  <si>
    <t>SPŠ a VOŠ technická Brno</t>
  </si>
  <si>
    <t>Hanyk Tomáš</t>
  </si>
  <si>
    <t>Vopálka Filip</t>
  </si>
  <si>
    <t>Vaďura Ondřej</t>
  </si>
  <si>
    <t>Černoch Pavel</t>
  </si>
  <si>
    <t>VPŠ a SPŠ MV Holešov</t>
  </si>
  <si>
    <t>Lamacký Michal</t>
  </si>
  <si>
    <t>Boreš Jiří</t>
  </si>
  <si>
    <t>Kindlman Jan</t>
  </si>
  <si>
    <t>Smíchovská SPŠ Praha</t>
  </si>
  <si>
    <t>Zrůst Adam</t>
  </si>
  <si>
    <t>Pavlů Martin</t>
  </si>
  <si>
    <t>Nemec Lukáš</t>
  </si>
  <si>
    <t>ISŠTE Sokolov</t>
  </si>
  <si>
    <t>Aubrecht Patrik</t>
  </si>
  <si>
    <t>Pompa Kamil</t>
  </si>
  <si>
    <t>Kanaloš Daniel</t>
  </si>
  <si>
    <t>Mňuk David</t>
  </si>
  <si>
    <t>Obchodní akademie Choceň</t>
  </si>
  <si>
    <t>Vágner Aleš</t>
  </si>
  <si>
    <t>Gloser Václav</t>
  </si>
  <si>
    <t>Pelinka Ondřej</t>
  </si>
  <si>
    <t>Knotek Ondřej</t>
  </si>
  <si>
    <t>Gymnázium Jeseník</t>
  </si>
  <si>
    <t>Malý Jakub</t>
  </si>
  <si>
    <t>Macháček Václav</t>
  </si>
  <si>
    <t>Kalous Jan</t>
  </si>
  <si>
    <t>Hladík Jan</t>
  </si>
  <si>
    <t>SPŠ Trutnov</t>
  </si>
  <si>
    <t>Mrázek Stanislav</t>
  </si>
  <si>
    <t>Káža Lukáš</t>
  </si>
  <si>
    <t>Novák Josef</t>
  </si>
  <si>
    <t>Štěpán Ondřej</t>
  </si>
  <si>
    <t>COPT Kroměříž</t>
  </si>
  <si>
    <t>Hnát Miroslav</t>
  </si>
  <si>
    <t>Teplíček Ladislav</t>
  </si>
  <si>
    <t>Košťálek Jan</t>
  </si>
  <si>
    <t>Pořadí družstev po prvním dnu - Dívky</t>
  </si>
  <si>
    <t>TRIVIS Jihlava</t>
  </si>
  <si>
    <t>Gymnázium Poděbrady</t>
  </si>
  <si>
    <t>Tauferova SOŠ veterinární Kroměříž</t>
  </si>
  <si>
    <t>OA a SOŠ Choceň</t>
  </si>
  <si>
    <t>Gymnázium Petra Bezruče Frýdek-Místek</t>
  </si>
  <si>
    <t>Gymnázium Olomouc-Hejčín</t>
  </si>
  <si>
    <t>Arcibiskupské gymnázium Kroměříž</t>
  </si>
  <si>
    <t>BPA Brno</t>
  </si>
  <si>
    <t>Gymnázium Trutnov</t>
  </si>
  <si>
    <t>Startovní pořadí družstev pro první den - DÍVKY</t>
  </si>
  <si>
    <t>DÍVKY</t>
  </si>
  <si>
    <t>Cibulková Tereza</t>
  </si>
  <si>
    <t>Arcibis. gymnázium Kroměříž</t>
  </si>
  <si>
    <t>Zahradníčková Jana</t>
  </si>
  <si>
    <t>SPŠ stavební J. Gočára Praha</t>
  </si>
  <si>
    <t>Oravcová Natálie</t>
  </si>
  <si>
    <t>Mercová Denisa</t>
  </si>
  <si>
    <t>Berčíková Marie</t>
  </si>
  <si>
    <t>Kubíčková Eva</t>
  </si>
  <si>
    <t>Svobodová Lenka</t>
  </si>
  <si>
    <t>Šmerdová Veronika</t>
  </si>
  <si>
    <t>Nejedlá Anne</t>
  </si>
  <si>
    <t>Skalická Iva</t>
  </si>
  <si>
    <t>Bartáková Ivana</t>
  </si>
  <si>
    <t>Kratochvílová Natálie</t>
  </si>
  <si>
    <t>Cooková Lauren Imari</t>
  </si>
  <si>
    <t>Vlachová Ivana</t>
  </si>
  <si>
    <t>Chabičová Kateřina</t>
  </si>
  <si>
    <t>Dekařová nela</t>
  </si>
  <si>
    <t>Novotná Aneta</t>
  </si>
  <si>
    <t>Šulcová Karolína</t>
  </si>
  <si>
    <t>Gottwaldová Alena</t>
  </si>
  <si>
    <t>Kopcová Eliška</t>
  </si>
  <si>
    <t>Gymnázium P. B. Frýdek-Místek</t>
  </si>
  <si>
    <t>Králová Kateřina</t>
  </si>
  <si>
    <t>Štroblová Anna</t>
  </si>
  <si>
    <t>Valeriánová Tina</t>
  </si>
  <si>
    <t>Kovaříková Justýna</t>
  </si>
  <si>
    <t>Šimonová Denisa</t>
  </si>
  <si>
    <t>Gregušová Anna</t>
  </si>
  <si>
    <t>Špátová Barbora</t>
  </si>
  <si>
    <t>Turková Veronika</t>
  </si>
  <si>
    <t>Ličková Hana</t>
  </si>
  <si>
    <t>Ličková Radka</t>
  </si>
  <si>
    <t>Gabková Natálie</t>
  </si>
  <si>
    <t>Benešová Eliška</t>
  </si>
  <si>
    <t>Burešová Hana</t>
  </si>
  <si>
    <t>Kolesnichenko Ekaterina</t>
  </si>
  <si>
    <t>Šidelková Bára</t>
  </si>
  <si>
    <t>DÍVKY - družstva</t>
  </si>
  <si>
    <t>Jurečka Alexandr</t>
  </si>
  <si>
    <t>CHLAPCI - družstva</t>
  </si>
  <si>
    <t>Celkem z COPT Kroměříž</t>
  </si>
  <si>
    <t>Celkem z Gymnázium Jeseník</t>
  </si>
  <si>
    <t>Celkem z Gymnázium P. Bezruče F.- Místek</t>
  </si>
  <si>
    <t>Celkem z ISŠTE Sokolov</t>
  </si>
  <si>
    <t>Celkem z Obchodní akademie Choceň</t>
  </si>
  <si>
    <t>Celkem z Smíchovská SPŠ Praha</t>
  </si>
  <si>
    <t>Celkem z SPŠ a VOŠ Příbram</t>
  </si>
  <si>
    <t>Celkem z SPŠ a VOŠ technická Brno</t>
  </si>
  <si>
    <t>Celkem z SPŠ Trutnov</t>
  </si>
  <si>
    <t>Celkem z SŠ polytechnická Brno</t>
  </si>
  <si>
    <t>Celkem z VPŠ a SPŠ MV Holešov</t>
  </si>
  <si>
    <t>Gymnázium Polička</t>
  </si>
  <si>
    <t>SZŠ Ruská, Praha</t>
  </si>
  <si>
    <t>HOŠI</t>
  </si>
  <si>
    <t>Franek Antonín</t>
  </si>
  <si>
    <t>Fér Jonáš</t>
  </si>
  <si>
    <t>Findejs Dalibor</t>
  </si>
  <si>
    <t>Kratochvíl Marek</t>
  </si>
  <si>
    <t>Horák Petr</t>
  </si>
  <si>
    <t>Janouškovec Dominik</t>
  </si>
  <si>
    <t>SŠTE Olomoucká Brno</t>
  </si>
  <si>
    <t>Coufal Lukáš</t>
  </si>
  <si>
    <t>Turek Jiří</t>
  </si>
  <si>
    <t>PSŠ Letohrad</t>
  </si>
  <si>
    <t>Nowak Daniel</t>
  </si>
  <si>
    <t>SŠ řemesel Frýdek-Místek</t>
  </si>
  <si>
    <t>Rusek Kryštof</t>
  </si>
  <si>
    <t>Berčík Lukáš</t>
  </si>
  <si>
    <t>Skalický Jiří</t>
  </si>
  <si>
    <t>Skládal Jindřich</t>
  </si>
  <si>
    <t>Andruško Adam</t>
  </si>
  <si>
    <t>Chmelař Jan</t>
  </si>
  <si>
    <t>Vejsada Martin</t>
  </si>
  <si>
    <t>SSPŠ Praha</t>
  </si>
  <si>
    <t>Kolář Martin</t>
  </si>
  <si>
    <t>Grepl Jakub</t>
  </si>
  <si>
    <t>Kubina David</t>
  </si>
  <si>
    <t>Honzák Lukáš</t>
  </si>
  <si>
    <t>Rádl Daniel</t>
  </si>
  <si>
    <t>Černohous Matěj</t>
  </si>
  <si>
    <t>Burýšek Tomáš</t>
  </si>
  <si>
    <t>Votava Erik</t>
  </si>
  <si>
    <t>Urban Jakub</t>
  </si>
  <si>
    <t>Polách Jakub</t>
  </si>
  <si>
    <t>Bárta Petr</t>
  </si>
  <si>
    <t>Novotný Vojtěch</t>
  </si>
  <si>
    <t>Lička Jan</t>
  </si>
  <si>
    <t>Exner František</t>
  </si>
  <si>
    <t>Stavrovski Janek</t>
  </si>
  <si>
    <t>Hajský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</si>
</sst>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b/>
      <i/>
      <sz val="10"/>
      <color rgb="FF000080"/>
      <name val="Arial"/>
      <family val="2"/>
      <charset val="238"/>
    </font>
    <font>
      <i/>
      <sz val="10"/>
      <color rgb="FF00008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18"/>
      <name val="Arial"/>
      <family val="2"/>
      <charset val="238"/>
    </font>
    <font>
      <b/>
      <sz val="16"/>
      <name val="Arial Narrow"/>
      <family val="2"/>
      <charset val="238"/>
    </font>
    <font>
      <b/>
      <sz val="1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FFCCCC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3" borderId="0" applyBorder="0" applyProtection="0"/>
  </cellStyleXfs>
  <cellXfs count="166">
    <xf numFmtId="0" fontId="0" fillId="0" borderId="0" xfId="0"/>
    <xf numFmtId="0" fontId="7" fillId="0" borderId="16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/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Border="1"/>
    <xf numFmtId="2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13" fillId="0" borderId="7" xfId="0" applyFont="1" applyBorder="1" applyAlignment="1">
      <alignment horizontal="center"/>
    </xf>
    <xf numFmtId="0" fontId="14" fillId="0" borderId="8" xfId="0" applyFont="1" applyBorder="1"/>
    <xf numFmtId="2" fontId="13" fillId="2" borderId="8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8" xfId="0" applyFont="1" applyBorder="1"/>
    <xf numFmtId="2" fontId="13" fillId="2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2" xfId="0" applyFont="1" applyBorder="1"/>
    <xf numFmtId="2" fontId="13" fillId="2" borderId="1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Font="1" applyBorder="1"/>
    <xf numFmtId="0" fontId="0" fillId="0" borderId="5" xfId="0" applyBorder="1" applyAlignment="1">
      <alignment horizontal="left"/>
    </xf>
    <xf numFmtId="0" fontId="6" fillId="0" borderId="5" xfId="0" applyFont="1" applyBorder="1"/>
    <xf numFmtId="2" fontId="0" fillId="0" borderId="5" xfId="0" applyNumberFormat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6" fillId="0" borderId="1" xfId="0" applyFont="1" applyBorder="1"/>
    <xf numFmtId="2" fontId="0" fillId="2" borderId="8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/>
    <xf numFmtId="0" fontId="0" fillId="0" borderId="23" xfId="0" applyBorder="1" applyAlignment="1">
      <alignment horizontal="left"/>
    </xf>
    <xf numFmtId="2" fontId="0" fillId="0" borderId="23" xfId="0" applyNumberFormat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0" fontId="0" fillId="0" borderId="25" xfId="0" applyBorder="1"/>
    <xf numFmtId="0" fontId="5" fillId="0" borderId="22" xfId="0" applyFont="1" applyBorder="1"/>
    <xf numFmtId="0" fontId="0" fillId="0" borderId="24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left"/>
    </xf>
    <xf numFmtId="2" fontId="0" fillId="2" borderId="6" xfId="0" applyNumberFormat="1" applyFill="1" applyBorder="1" applyAlignment="1">
      <alignment horizontal="center"/>
    </xf>
    <xf numFmtId="0" fontId="0" fillId="0" borderId="17" xfId="0" applyFont="1" applyBorder="1"/>
    <xf numFmtId="0" fontId="5" fillId="0" borderId="5" xfId="0" applyFont="1" applyBorder="1"/>
    <xf numFmtId="0" fontId="0" fillId="0" borderId="6" xfId="0" applyBorder="1"/>
    <xf numFmtId="0" fontId="0" fillId="0" borderId="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6" fillId="0" borderId="23" xfId="0" applyFont="1" applyBorder="1"/>
    <xf numFmtId="0" fontId="0" fillId="0" borderId="25" xfId="0" applyFont="1" applyBorder="1"/>
    <xf numFmtId="0" fontId="0" fillId="0" borderId="22" xfId="0" applyFont="1" applyBorder="1"/>
    <xf numFmtId="0" fontId="0" fillId="0" borderId="22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3" xfId="0" applyFont="1" applyBorder="1"/>
    <xf numFmtId="0" fontId="0" fillId="0" borderId="17" xfId="0" applyBorder="1"/>
    <xf numFmtId="0" fontId="0" fillId="0" borderId="1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Font="1" applyBorder="1"/>
    <xf numFmtId="0" fontId="0" fillId="0" borderId="5" xfId="0" applyFont="1" applyBorder="1" applyAlignment="1">
      <alignment horizontal="center"/>
    </xf>
    <xf numFmtId="0" fontId="0" fillId="0" borderId="28" xfId="0" applyFont="1" applyBorder="1"/>
    <xf numFmtId="0" fontId="0" fillId="0" borderId="23" xfId="0" applyBorder="1" applyAlignment="1">
      <alignment horizontal="center"/>
    </xf>
    <xf numFmtId="0" fontId="0" fillId="0" borderId="29" xfId="0" applyFont="1" applyBorder="1"/>
    <xf numFmtId="2" fontId="0" fillId="2" borderId="12" xfId="0" applyNumberFormat="1" applyFill="1" applyBorder="1" applyAlignment="1">
      <alignment horizontal="center"/>
    </xf>
    <xf numFmtId="0" fontId="0" fillId="0" borderId="26" xfId="0" applyFont="1" applyBorder="1"/>
    <xf numFmtId="0" fontId="5" fillId="0" borderId="23" xfId="0" applyFont="1" applyBorder="1"/>
    <xf numFmtId="0" fontId="0" fillId="0" borderId="12" xfId="0" applyBorder="1"/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1" xfId="0" applyFont="1" applyBorder="1" applyAlignment="1">
      <alignment horizontal="left"/>
    </xf>
    <xf numFmtId="0" fontId="6" fillId="0" borderId="31" xfId="0" applyFont="1" applyBorder="1"/>
    <xf numFmtId="2" fontId="0" fillId="0" borderId="31" xfId="0" applyNumberFormat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0" borderId="33" xfId="0" applyBorder="1"/>
    <xf numFmtId="0" fontId="5" fillId="0" borderId="31" xfId="0" applyFont="1" applyBorder="1"/>
    <xf numFmtId="0" fontId="0" fillId="0" borderId="13" xfId="0" applyBorder="1"/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/>
    <xf numFmtId="0" fontId="9" fillId="0" borderId="5" xfId="0" applyFont="1" applyBorder="1"/>
    <xf numFmtId="0" fontId="9" fillId="0" borderId="22" xfId="0" applyFont="1" applyBorder="1"/>
    <xf numFmtId="2" fontId="0" fillId="0" borderId="22" xfId="0" applyNumberFormat="1" applyBorder="1" applyAlignment="1">
      <alignment horizontal="center"/>
    </xf>
    <xf numFmtId="0" fontId="9" fillId="0" borderId="23" xfId="0" applyFont="1" applyBorder="1"/>
    <xf numFmtId="0" fontId="15" fillId="0" borderId="7" xfId="0" applyFont="1" applyBorder="1" applyAlignment="1">
      <alignment horizontal="center"/>
    </xf>
    <xf numFmtId="0" fontId="16" fillId="0" borderId="8" xfId="0" applyFont="1" applyBorder="1"/>
    <xf numFmtId="2" fontId="15" fillId="2" borderId="8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8" xfId="0" applyFont="1" applyBorder="1"/>
    <xf numFmtId="0" fontId="15" fillId="0" borderId="30" xfId="0" applyFont="1" applyBorder="1" applyAlignment="1">
      <alignment horizontal="center"/>
    </xf>
    <xf numFmtId="0" fontId="16" fillId="0" borderId="12" xfId="0" applyFont="1" applyBorder="1"/>
    <xf numFmtId="2" fontId="15" fillId="2" borderId="12" xfId="0" applyNumberFormat="1" applyFont="1" applyFill="1" applyBorder="1" applyAlignment="1">
      <alignment horizontal="center"/>
    </xf>
    <xf numFmtId="0" fontId="17" fillId="0" borderId="20" xfId="0" applyFont="1" applyBorder="1"/>
    <xf numFmtId="2" fontId="15" fillId="2" borderId="34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2" xfId="0" applyFont="1" applyBorder="1"/>
    <xf numFmtId="2" fontId="15" fillId="2" borderId="13" xfId="0" applyNumberFormat="1" applyFont="1" applyFill="1" applyBorder="1" applyAlignment="1">
      <alignment horizontal="center"/>
    </xf>
    <xf numFmtId="2" fontId="6" fillId="0" borderId="35" xfId="0" applyNumberFormat="1" applyFont="1" applyBorder="1"/>
    <xf numFmtId="0" fontId="12" fillId="0" borderId="35" xfId="0" applyFont="1" applyBorder="1"/>
    <xf numFmtId="0" fontId="6" fillId="0" borderId="1" xfId="0" applyFont="1" applyBorder="1"/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" xfId="0" applyFont="1" applyBorder="1"/>
    <xf numFmtId="0" fontId="8" fillId="0" borderId="1" xfId="0" applyFont="1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left"/>
    </xf>
    <xf numFmtId="0" fontId="9" fillId="0" borderId="36" xfId="0" applyFont="1" applyBorder="1"/>
    <xf numFmtId="2" fontId="0" fillId="0" borderId="3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left"/>
    </xf>
    <xf numFmtId="0" fontId="9" fillId="0" borderId="36" xfId="0" applyFont="1" applyBorder="1"/>
    <xf numFmtId="0" fontId="13" fillId="0" borderId="11" xfId="0" applyFont="1" applyBorder="1" applyAlignment="1">
      <alignment horizontal="center"/>
    </xf>
    <xf numFmtId="2" fontId="13" fillId="2" borderId="12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25" xfId="0" applyNumberFormat="1" applyBorder="1"/>
    <xf numFmtId="0" fontId="6" fillId="0" borderId="27" xfId="0" applyFont="1" applyBorder="1"/>
    <xf numFmtId="0" fontId="6" fillId="0" borderId="28" xfId="0" applyFont="1" applyBorder="1"/>
    <xf numFmtId="0" fontId="6" fillId="0" borderId="37" xfId="0" applyFont="1" applyBorder="1"/>
    <xf numFmtId="2" fontId="0" fillId="0" borderId="17" xfId="0" applyNumberFormat="1" applyBorder="1"/>
    <xf numFmtId="0" fontId="6" fillId="0" borderId="38" xfId="0" applyFont="1" applyBorder="1"/>
    <xf numFmtId="2" fontId="5" fillId="0" borderId="1" xfId="0" applyNumberFormat="1" applyFont="1" applyBorder="1"/>
    <xf numFmtId="2" fontId="0" fillId="0" borderId="26" xfId="0" applyNumberFormat="1" applyBorder="1"/>
    <xf numFmtId="2" fontId="5" fillId="0" borderId="23" xfId="0" applyNumberFormat="1" applyFont="1" applyBorder="1"/>
    <xf numFmtId="0" fontId="14" fillId="0" borderId="24" xfId="0" applyFont="1" applyBorder="1"/>
    <xf numFmtId="2" fontId="5" fillId="0" borderId="5" xfId="0" applyNumberFormat="1" applyFont="1" applyBorder="1"/>
    <xf numFmtId="2" fontId="5" fillId="0" borderId="22" xfId="0" applyNumberFormat="1" applyFont="1" applyBorder="1"/>
  </cellXfs>
  <cellStyles count="2">
    <cellStyle name="Normální" xfId="0" builtinId="0"/>
    <cellStyle name="Vysvětlující text" xfId="1" builtinId="53" customBuiltin="1"/>
  </cellStyles>
  <dxfs count="11"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  <dxf>
      <font>
        <b val="0"/>
        <strike val="0"/>
        <color rgb="FFC0C0C0"/>
      </font>
      <fill>
        <patternFill>
          <bgColor rgb="FFC0C0C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opLeftCell="A28" zoomScaleNormal="100" workbookViewId="0">
      <selection activeCell="E62" sqref="E62"/>
    </sheetView>
  </sheetViews>
  <sheetFormatPr defaultRowHeight="13.8" x14ac:dyDescent="0.25"/>
  <cols>
    <col min="1" max="1" width="3.6640625" style="24" customWidth="1"/>
    <col min="2" max="2" width="2.88671875" customWidth="1"/>
    <col min="3" max="3" width="16" customWidth="1"/>
    <col min="4" max="4" width="5.21875" customWidth="1"/>
    <col min="5" max="5" width="28.6640625" customWidth="1"/>
    <col min="6" max="10" width="7.33203125" customWidth="1"/>
    <col min="11" max="11" width="9.5546875" style="25" customWidth="1"/>
    <col min="12" max="12" width="7.88671875" customWidth="1"/>
    <col min="13" max="14" width="8.109375" customWidth="1"/>
    <col min="15" max="1025" width="8.6640625" customWidth="1"/>
  </cols>
  <sheetData>
    <row r="1" spans="1:15" ht="21.75" customHeight="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26"/>
    </row>
    <row r="2" spans="1:15" ht="7.5" customHeight="1" x14ac:dyDescent="0.25">
      <c r="M2" s="27"/>
    </row>
    <row r="3" spans="1:15" ht="16.5" customHeight="1" x14ac:dyDescent="0.25">
      <c r="A3" s="13" t="s">
        <v>1</v>
      </c>
      <c r="B3" s="12" t="s">
        <v>2</v>
      </c>
      <c r="C3" s="11" t="s">
        <v>3</v>
      </c>
      <c r="D3" s="12" t="s">
        <v>4</v>
      </c>
      <c r="E3" s="10" t="s">
        <v>5</v>
      </c>
      <c r="F3" s="9" t="s">
        <v>6</v>
      </c>
      <c r="G3" s="9"/>
      <c r="H3" s="9"/>
      <c r="I3" s="9"/>
      <c r="J3" s="9"/>
      <c r="K3" s="10" t="s">
        <v>7</v>
      </c>
      <c r="L3" s="8" t="s">
        <v>8</v>
      </c>
      <c r="M3" s="8" t="s">
        <v>9</v>
      </c>
      <c r="N3" s="8" t="s">
        <v>10</v>
      </c>
    </row>
    <row r="4" spans="1:15" ht="21.75" customHeight="1" x14ac:dyDescent="0.25">
      <c r="A4" s="13"/>
      <c r="B4" s="12"/>
      <c r="C4" s="11"/>
      <c r="D4" s="12"/>
      <c r="E4" s="10"/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10"/>
      <c r="L4" s="8"/>
      <c r="M4" s="8"/>
      <c r="N4" s="8"/>
    </row>
    <row r="5" spans="1:15" ht="15" customHeight="1" x14ac:dyDescent="0.3">
      <c r="A5" s="29">
        <f t="shared" ref="A5:A36" si="0">RANK(K5,$K$5:$K$64,1)</f>
        <v>1</v>
      </c>
      <c r="B5" s="30">
        <v>1</v>
      </c>
      <c r="C5" s="31" t="s">
        <v>16</v>
      </c>
      <c r="D5" s="32">
        <v>1989</v>
      </c>
      <c r="E5" s="33" t="s">
        <v>17</v>
      </c>
      <c r="F5" s="34">
        <v>3.42</v>
      </c>
      <c r="G5" s="34">
        <v>3.44</v>
      </c>
      <c r="H5" s="34">
        <v>5.59</v>
      </c>
      <c r="I5" s="34">
        <v>3.27</v>
      </c>
      <c r="J5" s="34">
        <v>3.38</v>
      </c>
      <c r="K5" s="35">
        <f t="shared" ref="K5:K36" si="1">SMALL(F5:J5,1)+SMALL(F5:J5,2)</f>
        <v>6.65</v>
      </c>
      <c r="L5" s="31">
        <f t="shared" ref="L5:L36" si="2">SMALL(F5:J5,3)</f>
        <v>3.42</v>
      </c>
      <c r="M5" s="36">
        <f t="shared" ref="M5:M36" si="3">SMALL(F5:J5,4)</f>
        <v>3.44</v>
      </c>
      <c r="N5" s="31">
        <f t="shared" ref="N5:N36" si="4">SMALL(F5:J5,5)</f>
        <v>5.59</v>
      </c>
    </row>
    <row r="6" spans="1:15" ht="15" customHeight="1" x14ac:dyDescent="0.3">
      <c r="A6" s="29">
        <f t="shared" si="0"/>
        <v>7</v>
      </c>
      <c r="B6" s="30">
        <v>2</v>
      </c>
      <c r="C6" s="31" t="s">
        <v>18</v>
      </c>
      <c r="D6" s="32">
        <v>1991</v>
      </c>
      <c r="E6" s="33" t="s">
        <v>17</v>
      </c>
      <c r="F6" s="34">
        <v>4.67</v>
      </c>
      <c r="G6" s="34">
        <v>4.33</v>
      </c>
      <c r="H6" s="34">
        <v>4.9000000000000004</v>
      </c>
      <c r="I6" s="34">
        <v>100</v>
      </c>
      <c r="J6" s="34">
        <v>4.4800000000000004</v>
      </c>
      <c r="K6" s="35">
        <f t="shared" si="1"/>
        <v>8.81</v>
      </c>
      <c r="L6" s="31">
        <f t="shared" si="2"/>
        <v>4.67</v>
      </c>
      <c r="M6" s="36">
        <f t="shared" si="3"/>
        <v>4.9000000000000004</v>
      </c>
      <c r="N6" s="31">
        <f t="shared" si="4"/>
        <v>100</v>
      </c>
    </row>
    <row r="7" spans="1:15" ht="15" customHeight="1" x14ac:dyDescent="0.3">
      <c r="A7" s="29">
        <f t="shared" si="0"/>
        <v>6</v>
      </c>
      <c r="B7" s="30">
        <v>3</v>
      </c>
      <c r="C7" s="31" t="s">
        <v>19</v>
      </c>
      <c r="D7" s="32">
        <v>1989</v>
      </c>
      <c r="E7" s="33" t="s">
        <v>17</v>
      </c>
      <c r="F7" s="34">
        <v>4.33</v>
      </c>
      <c r="G7" s="34">
        <v>4.68</v>
      </c>
      <c r="H7" s="34">
        <v>4.38</v>
      </c>
      <c r="I7" s="34">
        <v>4.1900000000000004</v>
      </c>
      <c r="J7" s="34">
        <v>4.2699999999999996</v>
      </c>
      <c r="K7" s="35">
        <f t="shared" si="1"/>
        <v>8.4600000000000009</v>
      </c>
      <c r="L7" s="31">
        <f t="shared" si="2"/>
        <v>4.33</v>
      </c>
      <c r="M7" s="36">
        <f t="shared" si="3"/>
        <v>4.38</v>
      </c>
      <c r="N7" s="31">
        <f t="shared" si="4"/>
        <v>4.68</v>
      </c>
    </row>
    <row r="8" spans="1:15" ht="15" customHeight="1" x14ac:dyDescent="0.3">
      <c r="A8" s="29">
        <f t="shared" si="0"/>
        <v>2</v>
      </c>
      <c r="B8" s="30">
        <v>4</v>
      </c>
      <c r="C8" s="31" t="s">
        <v>20</v>
      </c>
      <c r="D8" s="32">
        <v>1990</v>
      </c>
      <c r="E8" s="33" t="s">
        <v>21</v>
      </c>
      <c r="F8" s="34">
        <v>3.93</v>
      </c>
      <c r="G8" s="34">
        <v>3.84</v>
      </c>
      <c r="H8" s="34">
        <v>3.85</v>
      </c>
      <c r="I8" s="34">
        <v>3.68</v>
      </c>
      <c r="J8" s="34">
        <v>3.64</v>
      </c>
      <c r="K8" s="35">
        <f t="shared" si="1"/>
        <v>7.32</v>
      </c>
      <c r="L8" s="31">
        <f t="shared" si="2"/>
        <v>3.84</v>
      </c>
      <c r="M8" s="36">
        <f t="shared" si="3"/>
        <v>3.85</v>
      </c>
      <c r="N8" s="31">
        <f t="shared" si="4"/>
        <v>3.93</v>
      </c>
      <c r="O8" s="37"/>
    </row>
    <row r="9" spans="1:15" ht="15" customHeight="1" x14ac:dyDescent="0.3">
      <c r="A9" s="29">
        <f t="shared" si="0"/>
        <v>4</v>
      </c>
      <c r="B9" s="30">
        <v>5</v>
      </c>
      <c r="C9" s="31" t="s">
        <v>22</v>
      </c>
      <c r="D9" s="32">
        <v>1989</v>
      </c>
      <c r="E9" s="33" t="s">
        <v>21</v>
      </c>
      <c r="F9" s="34">
        <v>4.33</v>
      </c>
      <c r="G9" s="34">
        <v>3.98</v>
      </c>
      <c r="H9" s="34">
        <v>4.12</v>
      </c>
      <c r="I9" s="34">
        <v>4.6500000000000004</v>
      </c>
      <c r="J9" s="34">
        <v>3.95</v>
      </c>
      <c r="K9" s="35">
        <f t="shared" si="1"/>
        <v>7.93</v>
      </c>
      <c r="L9" s="31">
        <f t="shared" si="2"/>
        <v>4.12</v>
      </c>
      <c r="M9" s="36">
        <f t="shared" si="3"/>
        <v>4.33</v>
      </c>
      <c r="N9" s="31">
        <f t="shared" si="4"/>
        <v>4.6500000000000004</v>
      </c>
    </row>
    <row r="10" spans="1:15" ht="15" customHeight="1" x14ac:dyDescent="0.3">
      <c r="A10" s="29">
        <f t="shared" si="0"/>
        <v>18</v>
      </c>
      <c r="B10" s="30">
        <v>6</v>
      </c>
      <c r="C10" s="31" t="s">
        <v>23</v>
      </c>
      <c r="D10" s="32">
        <v>1992</v>
      </c>
      <c r="E10" s="33" t="s">
        <v>21</v>
      </c>
      <c r="F10" s="34">
        <v>5.0199999999999996</v>
      </c>
      <c r="G10" s="34">
        <v>5.53</v>
      </c>
      <c r="H10" s="34">
        <v>5.4</v>
      </c>
      <c r="I10" s="34">
        <v>5.25</v>
      </c>
      <c r="J10" s="34">
        <v>100</v>
      </c>
      <c r="K10" s="35">
        <f t="shared" si="1"/>
        <v>10.27</v>
      </c>
      <c r="L10" s="31">
        <f t="shared" si="2"/>
        <v>5.4</v>
      </c>
      <c r="M10" s="36">
        <f t="shared" si="3"/>
        <v>5.53</v>
      </c>
      <c r="N10" s="31">
        <f t="shared" si="4"/>
        <v>100</v>
      </c>
    </row>
    <row r="11" spans="1:15" ht="15" customHeight="1" x14ac:dyDescent="0.3">
      <c r="A11" s="29">
        <f t="shared" si="0"/>
        <v>15</v>
      </c>
      <c r="B11" s="30">
        <v>7</v>
      </c>
      <c r="C11" s="31" t="s">
        <v>24</v>
      </c>
      <c r="D11" s="32">
        <v>1990</v>
      </c>
      <c r="E11" s="33" t="s">
        <v>21</v>
      </c>
      <c r="F11" s="34">
        <v>5.35</v>
      </c>
      <c r="G11" s="34">
        <v>5.0199999999999996</v>
      </c>
      <c r="H11" s="34">
        <v>5.26</v>
      </c>
      <c r="I11" s="34">
        <v>5.0599999999999996</v>
      </c>
      <c r="J11" s="34">
        <v>5</v>
      </c>
      <c r="K11" s="35">
        <f t="shared" si="1"/>
        <v>10.02</v>
      </c>
      <c r="L11" s="31">
        <f t="shared" si="2"/>
        <v>5.0599999999999996</v>
      </c>
      <c r="M11" s="36">
        <f t="shared" si="3"/>
        <v>5.26</v>
      </c>
      <c r="N11" s="31">
        <f t="shared" si="4"/>
        <v>5.35</v>
      </c>
    </row>
    <row r="12" spans="1:15" ht="15" customHeight="1" x14ac:dyDescent="0.3">
      <c r="A12" s="29">
        <f t="shared" si="0"/>
        <v>5</v>
      </c>
      <c r="B12" s="30">
        <v>8</v>
      </c>
      <c r="C12" s="31" t="s">
        <v>25</v>
      </c>
      <c r="D12" s="32">
        <v>1991</v>
      </c>
      <c r="E12" s="33" t="s">
        <v>26</v>
      </c>
      <c r="F12" s="34">
        <v>4.7699999999999996</v>
      </c>
      <c r="G12" s="34">
        <v>4.13</v>
      </c>
      <c r="H12" s="34">
        <v>4.2</v>
      </c>
      <c r="I12" s="34">
        <v>4.54</v>
      </c>
      <c r="J12" s="34">
        <v>4.04</v>
      </c>
      <c r="K12" s="35">
        <f t="shared" si="1"/>
        <v>8.17</v>
      </c>
      <c r="L12" s="31">
        <f t="shared" si="2"/>
        <v>4.2</v>
      </c>
      <c r="M12" s="36">
        <f t="shared" si="3"/>
        <v>4.54</v>
      </c>
      <c r="N12" s="31">
        <f t="shared" si="4"/>
        <v>4.7699999999999996</v>
      </c>
      <c r="O12" s="37"/>
    </row>
    <row r="13" spans="1:15" ht="15" customHeight="1" x14ac:dyDescent="0.3">
      <c r="A13" s="29">
        <f t="shared" si="0"/>
        <v>3</v>
      </c>
      <c r="B13" s="30">
        <v>9</v>
      </c>
      <c r="C13" s="31" t="s">
        <v>27</v>
      </c>
      <c r="D13" s="32">
        <v>1992</v>
      </c>
      <c r="E13" s="33" t="s">
        <v>26</v>
      </c>
      <c r="F13" s="34">
        <v>4.29</v>
      </c>
      <c r="G13" s="34">
        <v>3.9</v>
      </c>
      <c r="H13" s="34">
        <v>5.49</v>
      </c>
      <c r="I13" s="34">
        <v>4.55</v>
      </c>
      <c r="J13" s="34">
        <v>3.92</v>
      </c>
      <c r="K13" s="35">
        <f t="shared" si="1"/>
        <v>7.82</v>
      </c>
      <c r="L13" s="31">
        <f t="shared" si="2"/>
        <v>4.29</v>
      </c>
      <c r="M13" s="36">
        <f t="shared" si="3"/>
        <v>4.55</v>
      </c>
      <c r="N13" s="31">
        <f t="shared" si="4"/>
        <v>5.49</v>
      </c>
    </row>
    <row r="14" spans="1:15" ht="15" customHeight="1" x14ac:dyDescent="0.3">
      <c r="A14" s="29">
        <f t="shared" si="0"/>
        <v>25</v>
      </c>
      <c r="B14" s="30">
        <v>10</v>
      </c>
      <c r="C14" s="31" t="s">
        <v>28</v>
      </c>
      <c r="D14" s="32">
        <v>1991</v>
      </c>
      <c r="E14" s="33" t="s">
        <v>26</v>
      </c>
      <c r="F14" s="34">
        <v>5.53</v>
      </c>
      <c r="G14" s="34">
        <v>5.47</v>
      </c>
      <c r="H14" s="34">
        <v>6.24</v>
      </c>
      <c r="I14" s="34">
        <v>5.7</v>
      </c>
      <c r="J14" s="34">
        <v>5.61</v>
      </c>
      <c r="K14" s="35">
        <f t="shared" si="1"/>
        <v>11</v>
      </c>
      <c r="L14" s="31">
        <f t="shared" si="2"/>
        <v>5.61</v>
      </c>
      <c r="M14" s="36">
        <f t="shared" si="3"/>
        <v>5.7</v>
      </c>
      <c r="N14" s="31">
        <f t="shared" si="4"/>
        <v>6.24</v>
      </c>
    </row>
    <row r="15" spans="1:15" ht="15" customHeight="1" x14ac:dyDescent="0.3">
      <c r="A15" s="29">
        <f t="shared" si="0"/>
        <v>13</v>
      </c>
      <c r="B15" s="30">
        <v>11</v>
      </c>
      <c r="C15" s="31" t="s">
        <v>29</v>
      </c>
      <c r="D15" s="32">
        <v>1990</v>
      </c>
      <c r="E15" s="33" t="s">
        <v>26</v>
      </c>
      <c r="F15" s="34">
        <v>4.8600000000000003</v>
      </c>
      <c r="G15" s="34">
        <v>4.79</v>
      </c>
      <c r="H15" s="34">
        <v>4.84</v>
      </c>
      <c r="I15" s="34">
        <v>6.27</v>
      </c>
      <c r="J15" s="34">
        <v>5.09</v>
      </c>
      <c r="K15" s="35">
        <f t="shared" si="1"/>
        <v>9.629999999999999</v>
      </c>
      <c r="L15" s="31">
        <f t="shared" si="2"/>
        <v>4.8600000000000003</v>
      </c>
      <c r="M15" s="36">
        <f t="shared" si="3"/>
        <v>5.09</v>
      </c>
      <c r="N15" s="31">
        <f t="shared" si="4"/>
        <v>6.27</v>
      </c>
    </row>
    <row r="16" spans="1:15" ht="15" customHeight="1" x14ac:dyDescent="0.3">
      <c r="A16" s="29">
        <f t="shared" si="0"/>
        <v>12</v>
      </c>
      <c r="B16" s="30">
        <v>12</v>
      </c>
      <c r="C16" s="38" t="s">
        <v>30</v>
      </c>
      <c r="D16" s="32">
        <v>1989</v>
      </c>
      <c r="E16" s="33" t="s">
        <v>31</v>
      </c>
      <c r="F16" s="34">
        <v>5.44</v>
      </c>
      <c r="G16" s="34">
        <v>5</v>
      </c>
      <c r="H16" s="34">
        <v>4.9800000000000004</v>
      </c>
      <c r="I16" s="34">
        <v>4.83</v>
      </c>
      <c r="J16" s="34">
        <v>4.78</v>
      </c>
      <c r="K16" s="35">
        <f t="shared" si="1"/>
        <v>9.61</v>
      </c>
      <c r="L16" s="31">
        <f t="shared" si="2"/>
        <v>4.9800000000000004</v>
      </c>
      <c r="M16" s="36">
        <f t="shared" si="3"/>
        <v>5</v>
      </c>
      <c r="N16" s="31">
        <f t="shared" si="4"/>
        <v>5.44</v>
      </c>
      <c r="O16" s="37"/>
    </row>
    <row r="17" spans="1:15" ht="15" customHeight="1" x14ac:dyDescent="0.3">
      <c r="A17" s="29">
        <f t="shared" si="0"/>
        <v>31</v>
      </c>
      <c r="B17" s="30">
        <v>13</v>
      </c>
      <c r="C17" s="31" t="s">
        <v>32</v>
      </c>
      <c r="D17" s="32">
        <v>1991</v>
      </c>
      <c r="E17" s="33" t="s">
        <v>31</v>
      </c>
      <c r="F17" s="34">
        <v>5.74</v>
      </c>
      <c r="G17" s="34">
        <v>5.86</v>
      </c>
      <c r="H17" s="34">
        <v>5.99</v>
      </c>
      <c r="I17" s="34">
        <v>6.49</v>
      </c>
      <c r="J17" s="34">
        <v>6.11</v>
      </c>
      <c r="K17" s="35">
        <f t="shared" si="1"/>
        <v>11.600000000000001</v>
      </c>
      <c r="L17" s="31">
        <f t="shared" si="2"/>
        <v>5.99</v>
      </c>
      <c r="M17" s="36">
        <f t="shared" si="3"/>
        <v>6.11</v>
      </c>
      <c r="N17" s="31">
        <f t="shared" si="4"/>
        <v>6.49</v>
      </c>
    </row>
    <row r="18" spans="1:15" ht="15" customHeight="1" x14ac:dyDescent="0.3">
      <c r="A18" s="29">
        <f t="shared" si="0"/>
        <v>17</v>
      </c>
      <c r="B18" s="30">
        <v>14</v>
      </c>
      <c r="C18" s="31" t="s">
        <v>33</v>
      </c>
      <c r="D18" s="32">
        <v>1989</v>
      </c>
      <c r="E18" s="33" t="s">
        <v>31</v>
      </c>
      <c r="F18" s="34">
        <v>5.12</v>
      </c>
      <c r="G18" s="34">
        <v>5.44</v>
      </c>
      <c r="H18" s="34">
        <v>100</v>
      </c>
      <c r="I18" s="34">
        <v>5.05</v>
      </c>
      <c r="J18" s="34">
        <v>6.27</v>
      </c>
      <c r="K18" s="35">
        <f t="shared" si="1"/>
        <v>10.17</v>
      </c>
      <c r="L18" s="31">
        <f t="shared" si="2"/>
        <v>5.44</v>
      </c>
      <c r="M18" s="36">
        <f t="shared" si="3"/>
        <v>6.27</v>
      </c>
      <c r="N18" s="31">
        <f t="shared" si="4"/>
        <v>100</v>
      </c>
    </row>
    <row r="19" spans="1:15" ht="15" customHeight="1" x14ac:dyDescent="0.3">
      <c r="A19" s="29">
        <f t="shared" si="0"/>
        <v>23</v>
      </c>
      <c r="B19" s="30">
        <v>15</v>
      </c>
      <c r="C19" s="31" t="s">
        <v>34</v>
      </c>
      <c r="D19" s="32">
        <v>1991</v>
      </c>
      <c r="E19" s="33" t="s">
        <v>31</v>
      </c>
      <c r="F19" s="34">
        <v>5.35</v>
      </c>
      <c r="G19" s="34">
        <v>5.4</v>
      </c>
      <c r="H19" s="34">
        <v>5.8</v>
      </c>
      <c r="I19" s="34">
        <v>5.44</v>
      </c>
      <c r="J19" s="34">
        <v>5.46</v>
      </c>
      <c r="K19" s="35">
        <f t="shared" si="1"/>
        <v>10.75</v>
      </c>
      <c r="L19" s="31">
        <f t="shared" si="2"/>
        <v>5.44</v>
      </c>
      <c r="M19" s="36">
        <f t="shared" si="3"/>
        <v>5.46</v>
      </c>
      <c r="N19" s="31">
        <f t="shared" si="4"/>
        <v>5.8</v>
      </c>
    </row>
    <row r="20" spans="1:15" ht="15" customHeight="1" x14ac:dyDescent="0.3">
      <c r="A20" s="29">
        <f t="shared" si="0"/>
        <v>8</v>
      </c>
      <c r="B20" s="30">
        <v>16</v>
      </c>
      <c r="C20" s="31" t="s">
        <v>35</v>
      </c>
      <c r="D20" s="32">
        <v>1989</v>
      </c>
      <c r="E20" s="33" t="s">
        <v>36</v>
      </c>
      <c r="F20" s="34">
        <v>4.79</v>
      </c>
      <c r="G20" s="34">
        <v>4.58</v>
      </c>
      <c r="H20" s="34">
        <v>4.6900000000000004</v>
      </c>
      <c r="I20" s="34">
        <v>4.62</v>
      </c>
      <c r="J20" s="34">
        <v>4.41</v>
      </c>
      <c r="K20" s="35">
        <f t="shared" si="1"/>
        <v>8.99</v>
      </c>
      <c r="L20" s="31">
        <f t="shared" si="2"/>
        <v>4.62</v>
      </c>
      <c r="M20" s="36">
        <f t="shared" si="3"/>
        <v>4.6900000000000004</v>
      </c>
      <c r="N20" s="31">
        <f t="shared" si="4"/>
        <v>4.79</v>
      </c>
      <c r="O20" s="37"/>
    </row>
    <row r="21" spans="1:15" ht="15" customHeight="1" x14ac:dyDescent="0.3">
      <c r="A21" s="29">
        <f t="shared" si="0"/>
        <v>26</v>
      </c>
      <c r="B21" s="30">
        <v>17</v>
      </c>
      <c r="C21" s="31" t="s">
        <v>37</v>
      </c>
      <c r="D21" s="32">
        <v>1990</v>
      </c>
      <c r="E21" s="33" t="s">
        <v>36</v>
      </c>
      <c r="F21" s="34">
        <v>5.54</v>
      </c>
      <c r="G21" s="34">
        <v>5.68</v>
      </c>
      <c r="H21" s="34">
        <v>5.62</v>
      </c>
      <c r="I21" s="34">
        <v>5.9</v>
      </c>
      <c r="J21" s="34">
        <v>100</v>
      </c>
      <c r="K21" s="35">
        <f t="shared" si="1"/>
        <v>11.16</v>
      </c>
      <c r="L21" s="31">
        <f t="shared" si="2"/>
        <v>5.68</v>
      </c>
      <c r="M21" s="36">
        <f t="shared" si="3"/>
        <v>5.9</v>
      </c>
      <c r="N21" s="31">
        <f t="shared" si="4"/>
        <v>100</v>
      </c>
    </row>
    <row r="22" spans="1:15" ht="15" customHeight="1" x14ac:dyDescent="0.3">
      <c r="A22" s="29">
        <f t="shared" si="0"/>
        <v>24</v>
      </c>
      <c r="B22" s="30">
        <v>18</v>
      </c>
      <c r="C22" s="31" t="s">
        <v>38</v>
      </c>
      <c r="D22" s="32">
        <v>1991</v>
      </c>
      <c r="E22" s="33" t="s">
        <v>36</v>
      </c>
      <c r="F22" s="34">
        <v>6.02</v>
      </c>
      <c r="G22" s="34">
        <v>5.5</v>
      </c>
      <c r="H22" s="34">
        <v>5.36</v>
      </c>
      <c r="I22" s="34">
        <v>5.41</v>
      </c>
      <c r="J22" s="34">
        <v>5.57</v>
      </c>
      <c r="K22" s="35">
        <f t="shared" si="1"/>
        <v>10.77</v>
      </c>
      <c r="L22" s="31">
        <f t="shared" si="2"/>
        <v>5.5</v>
      </c>
      <c r="M22" s="36">
        <f t="shared" si="3"/>
        <v>5.57</v>
      </c>
      <c r="N22" s="31">
        <f t="shared" si="4"/>
        <v>6.02</v>
      </c>
    </row>
    <row r="23" spans="1:15" ht="15" customHeight="1" x14ac:dyDescent="0.3">
      <c r="A23" s="29">
        <f t="shared" si="0"/>
        <v>9</v>
      </c>
      <c r="B23" s="30">
        <v>19</v>
      </c>
      <c r="C23" s="31" t="s">
        <v>39</v>
      </c>
      <c r="D23" s="32">
        <v>1989</v>
      </c>
      <c r="E23" s="33" t="s">
        <v>40</v>
      </c>
      <c r="F23" s="34">
        <v>4.79</v>
      </c>
      <c r="G23" s="34">
        <v>4.55</v>
      </c>
      <c r="H23" s="34">
        <v>4.76</v>
      </c>
      <c r="I23" s="34">
        <v>4.6500000000000004</v>
      </c>
      <c r="J23" s="34">
        <v>4.51</v>
      </c>
      <c r="K23" s="35">
        <f t="shared" si="1"/>
        <v>9.0599999999999987</v>
      </c>
      <c r="L23" s="31">
        <f t="shared" si="2"/>
        <v>4.6500000000000004</v>
      </c>
      <c r="M23" s="36">
        <f t="shared" si="3"/>
        <v>4.76</v>
      </c>
      <c r="N23" s="31">
        <f t="shared" si="4"/>
        <v>4.79</v>
      </c>
    </row>
    <row r="24" spans="1:15" ht="15" customHeight="1" x14ac:dyDescent="0.3">
      <c r="A24" s="29">
        <f t="shared" si="0"/>
        <v>27</v>
      </c>
      <c r="B24" s="30">
        <v>20</v>
      </c>
      <c r="C24" s="31" t="s">
        <v>41</v>
      </c>
      <c r="D24" s="32">
        <v>1990</v>
      </c>
      <c r="E24" s="33" t="s">
        <v>40</v>
      </c>
      <c r="F24" s="34">
        <v>6.59</v>
      </c>
      <c r="G24" s="34">
        <v>5.61</v>
      </c>
      <c r="H24" s="34">
        <v>5.69</v>
      </c>
      <c r="I24" s="34">
        <v>6.19</v>
      </c>
      <c r="J24" s="34">
        <v>5.57</v>
      </c>
      <c r="K24" s="35">
        <f t="shared" si="1"/>
        <v>11.18</v>
      </c>
      <c r="L24" s="31">
        <f t="shared" si="2"/>
        <v>5.69</v>
      </c>
      <c r="M24" s="36">
        <f t="shared" si="3"/>
        <v>6.19</v>
      </c>
      <c r="N24" s="31">
        <f t="shared" si="4"/>
        <v>6.59</v>
      </c>
      <c r="O24" s="37"/>
    </row>
    <row r="25" spans="1:15" ht="15" customHeight="1" x14ac:dyDescent="0.3">
      <c r="A25" s="29">
        <f t="shared" si="0"/>
        <v>60</v>
      </c>
      <c r="B25" s="30">
        <v>21</v>
      </c>
      <c r="C25" s="31" t="s">
        <v>42</v>
      </c>
      <c r="D25" s="32">
        <v>1992</v>
      </c>
      <c r="E25" s="33" t="s">
        <v>40</v>
      </c>
      <c r="F25" s="34">
        <v>8.0399999999999991</v>
      </c>
      <c r="G25" s="34">
        <v>7.46</v>
      </c>
      <c r="H25" s="34">
        <v>9.25</v>
      </c>
      <c r="I25" s="34">
        <v>8.85</v>
      </c>
      <c r="J25" s="34">
        <v>8.83</v>
      </c>
      <c r="K25" s="35">
        <f t="shared" si="1"/>
        <v>15.5</v>
      </c>
      <c r="L25" s="31">
        <f t="shared" si="2"/>
        <v>8.83</v>
      </c>
      <c r="M25" s="36">
        <f t="shared" si="3"/>
        <v>8.85</v>
      </c>
      <c r="N25" s="31">
        <f t="shared" si="4"/>
        <v>9.25</v>
      </c>
    </row>
    <row r="26" spans="1:15" ht="15" customHeight="1" x14ac:dyDescent="0.3">
      <c r="A26" s="29">
        <f t="shared" si="0"/>
        <v>21</v>
      </c>
      <c r="B26" s="30">
        <v>22</v>
      </c>
      <c r="C26" s="31" t="s">
        <v>43</v>
      </c>
      <c r="D26" s="32">
        <v>1990</v>
      </c>
      <c r="E26" s="33" t="s">
        <v>44</v>
      </c>
      <c r="F26" s="34">
        <v>4.5999999999999996</v>
      </c>
      <c r="G26" s="34">
        <v>100</v>
      </c>
      <c r="H26" s="34">
        <v>5.98</v>
      </c>
      <c r="I26" s="34">
        <v>100</v>
      </c>
      <c r="J26" s="34">
        <v>100</v>
      </c>
      <c r="K26" s="35">
        <f t="shared" si="1"/>
        <v>10.58</v>
      </c>
      <c r="L26" s="31">
        <f t="shared" si="2"/>
        <v>100</v>
      </c>
      <c r="M26" s="36">
        <f t="shared" si="3"/>
        <v>100</v>
      </c>
      <c r="N26" s="31">
        <f t="shared" si="4"/>
        <v>100</v>
      </c>
    </row>
    <row r="27" spans="1:15" ht="15" customHeight="1" x14ac:dyDescent="0.3">
      <c r="A27" s="29">
        <f t="shared" si="0"/>
        <v>35</v>
      </c>
      <c r="B27" s="30">
        <v>23</v>
      </c>
      <c r="C27" s="31" t="s">
        <v>45</v>
      </c>
      <c r="D27" s="32">
        <v>1992</v>
      </c>
      <c r="E27" s="33" t="s">
        <v>44</v>
      </c>
      <c r="F27" s="34">
        <v>5.91</v>
      </c>
      <c r="G27" s="34">
        <v>6.8</v>
      </c>
      <c r="H27" s="34">
        <v>6.33</v>
      </c>
      <c r="I27" s="34">
        <v>100</v>
      </c>
      <c r="J27" s="34">
        <v>100</v>
      </c>
      <c r="K27" s="35">
        <f t="shared" si="1"/>
        <v>12.24</v>
      </c>
      <c r="L27" s="31">
        <f t="shared" si="2"/>
        <v>6.8</v>
      </c>
      <c r="M27" s="36">
        <f t="shared" si="3"/>
        <v>100</v>
      </c>
      <c r="N27" s="31">
        <f t="shared" si="4"/>
        <v>100</v>
      </c>
    </row>
    <row r="28" spans="1:15" ht="15" customHeight="1" x14ac:dyDescent="0.3">
      <c r="A28" s="29">
        <f t="shared" si="0"/>
        <v>48</v>
      </c>
      <c r="B28" s="30">
        <v>24</v>
      </c>
      <c r="C28" s="31" t="s">
        <v>46</v>
      </c>
      <c r="D28" s="32">
        <v>1991</v>
      </c>
      <c r="E28" s="33" t="s">
        <v>44</v>
      </c>
      <c r="F28" s="34">
        <v>7.08</v>
      </c>
      <c r="G28" s="34">
        <v>7.23</v>
      </c>
      <c r="H28" s="34">
        <v>100</v>
      </c>
      <c r="I28" s="34">
        <v>6.64</v>
      </c>
      <c r="J28" s="34">
        <v>100</v>
      </c>
      <c r="K28" s="35">
        <f t="shared" si="1"/>
        <v>13.719999999999999</v>
      </c>
      <c r="L28" s="31">
        <f t="shared" si="2"/>
        <v>7.23</v>
      </c>
      <c r="M28" s="36">
        <f t="shared" si="3"/>
        <v>100</v>
      </c>
      <c r="N28" s="31">
        <f t="shared" si="4"/>
        <v>100</v>
      </c>
      <c r="O28" s="37"/>
    </row>
    <row r="29" spans="1:15" ht="15" customHeight="1" x14ac:dyDescent="0.3">
      <c r="A29" s="29">
        <f t="shared" si="0"/>
        <v>28</v>
      </c>
      <c r="B29" s="30">
        <v>25</v>
      </c>
      <c r="C29" s="39" t="s">
        <v>47</v>
      </c>
      <c r="D29" s="32">
        <v>1991</v>
      </c>
      <c r="E29" s="33" t="s">
        <v>44</v>
      </c>
      <c r="F29" s="34">
        <v>5.81</v>
      </c>
      <c r="G29" s="34">
        <v>5.62</v>
      </c>
      <c r="H29" s="34">
        <v>5.65</v>
      </c>
      <c r="I29" s="34">
        <v>5.68</v>
      </c>
      <c r="J29" s="34">
        <v>100</v>
      </c>
      <c r="K29" s="35">
        <f t="shared" si="1"/>
        <v>11.27</v>
      </c>
      <c r="L29" s="31">
        <f t="shared" si="2"/>
        <v>5.68</v>
      </c>
      <c r="M29" s="36">
        <f t="shared" si="3"/>
        <v>5.81</v>
      </c>
      <c r="N29" s="31">
        <f t="shared" si="4"/>
        <v>100</v>
      </c>
    </row>
    <row r="30" spans="1:15" ht="15" customHeight="1" x14ac:dyDescent="0.3">
      <c r="A30" s="29">
        <f t="shared" si="0"/>
        <v>55</v>
      </c>
      <c r="B30" s="30">
        <v>26</v>
      </c>
      <c r="C30" s="31" t="s">
        <v>48</v>
      </c>
      <c r="D30" s="32">
        <v>1992</v>
      </c>
      <c r="E30" s="33" t="s">
        <v>49</v>
      </c>
      <c r="F30" s="34">
        <v>100</v>
      </c>
      <c r="G30" s="34">
        <v>8.06</v>
      </c>
      <c r="H30" s="34">
        <v>6.79</v>
      </c>
      <c r="I30" s="34">
        <v>7.96</v>
      </c>
      <c r="J30" s="34">
        <v>7.1</v>
      </c>
      <c r="K30" s="35">
        <f t="shared" si="1"/>
        <v>13.89</v>
      </c>
      <c r="L30" s="31">
        <f t="shared" si="2"/>
        <v>7.96</v>
      </c>
      <c r="M30" s="36">
        <f t="shared" si="3"/>
        <v>8.06</v>
      </c>
      <c r="N30" s="31">
        <f t="shared" si="4"/>
        <v>100</v>
      </c>
    </row>
    <row r="31" spans="1:15" ht="15" customHeight="1" x14ac:dyDescent="0.3">
      <c r="A31" s="29">
        <f t="shared" si="0"/>
        <v>55</v>
      </c>
      <c r="B31" s="30">
        <v>27</v>
      </c>
      <c r="C31" s="31" t="s">
        <v>48</v>
      </c>
      <c r="D31" s="32">
        <v>1992</v>
      </c>
      <c r="E31" s="33" t="s">
        <v>49</v>
      </c>
      <c r="F31" s="34">
        <v>100</v>
      </c>
      <c r="G31" s="34">
        <v>8.06</v>
      </c>
      <c r="H31" s="34">
        <v>6.79</v>
      </c>
      <c r="I31" s="34">
        <v>7.96</v>
      </c>
      <c r="J31" s="34">
        <v>7.1</v>
      </c>
      <c r="K31" s="35">
        <f t="shared" si="1"/>
        <v>13.89</v>
      </c>
      <c r="L31" s="31">
        <f t="shared" si="2"/>
        <v>7.96</v>
      </c>
      <c r="M31" s="36">
        <f t="shared" si="3"/>
        <v>8.06</v>
      </c>
      <c r="N31" s="31">
        <f t="shared" si="4"/>
        <v>100</v>
      </c>
    </row>
    <row r="32" spans="1:15" ht="15" customHeight="1" x14ac:dyDescent="0.3">
      <c r="A32" s="29">
        <f t="shared" si="0"/>
        <v>55</v>
      </c>
      <c r="B32" s="30">
        <v>28</v>
      </c>
      <c r="C32" s="31" t="s">
        <v>48</v>
      </c>
      <c r="D32" s="32">
        <v>1992</v>
      </c>
      <c r="E32" s="33" t="s">
        <v>49</v>
      </c>
      <c r="F32" s="34">
        <v>100</v>
      </c>
      <c r="G32" s="34">
        <v>8.06</v>
      </c>
      <c r="H32" s="34">
        <v>6.79</v>
      </c>
      <c r="I32" s="34">
        <v>7.96</v>
      </c>
      <c r="J32" s="34">
        <v>7.1</v>
      </c>
      <c r="K32" s="35">
        <f t="shared" si="1"/>
        <v>13.89</v>
      </c>
      <c r="L32" s="31">
        <f t="shared" si="2"/>
        <v>7.96</v>
      </c>
      <c r="M32" s="36">
        <f t="shared" si="3"/>
        <v>8.06</v>
      </c>
      <c r="N32" s="31">
        <f t="shared" si="4"/>
        <v>100</v>
      </c>
      <c r="O32" s="37"/>
    </row>
    <row r="33" spans="1:15" ht="15" customHeight="1" x14ac:dyDescent="0.3">
      <c r="A33" s="29">
        <f t="shared" si="0"/>
        <v>55</v>
      </c>
      <c r="B33" s="30">
        <v>29</v>
      </c>
      <c r="C33" s="31" t="s">
        <v>48</v>
      </c>
      <c r="D33" s="32">
        <v>1992</v>
      </c>
      <c r="E33" s="33" t="s">
        <v>49</v>
      </c>
      <c r="F33" s="34">
        <v>100</v>
      </c>
      <c r="G33" s="34">
        <v>8.06</v>
      </c>
      <c r="H33" s="34">
        <v>6.79</v>
      </c>
      <c r="I33" s="34">
        <v>7.96</v>
      </c>
      <c r="J33" s="34">
        <v>7.1</v>
      </c>
      <c r="K33" s="35">
        <f t="shared" si="1"/>
        <v>13.89</v>
      </c>
      <c r="L33" s="31">
        <f t="shared" si="2"/>
        <v>7.96</v>
      </c>
      <c r="M33" s="36">
        <f t="shared" si="3"/>
        <v>8.06</v>
      </c>
      <c r="N33" s="31">
        <f t="shared" si="4"/>
        <v>100</v>
      </c>
    </row>
    <row r="34" spans="1:15" ht="15" customHeight="1" x14ac:dyDescent="0.3">
      <c r="A34" s="29">
        <f t="shared" si="0"/>
        <v>55</v>
      </c>
      <c r="B34" s="30">
        <v>30</v>
      </c>
      <c r="C34" s="31" t="s">
        <v>48</v>
      </c>
      <c r="D34" s="32">
        <v>1992</v>
      </c>
      <c r="E34" s="33" t="s">
        <v>49</v>
      </c>
      <c r="F34" s="34">
        <v>100</v>
      </c>
      <c r="G34" s="34">
        <v>8.06</v>
      </c>
      <c r="H34" s="34">
        <v>6.79</v>
      </c>
      <c r="I34" s="34">
        <v>7.96</v>
      </c>
      <c r="J34" s="34">
        <v>7.1</v>
      </c>
      <c r="K34" s="35">
        <f t="shared" si="1"/>
        <v>13.89</v>
      </c>
      <c r="L34" s="31">
        <f t="shared" si="2"/>
        <v>7.96</v>
      </c>
      <c r="M34" s="36">
        <f t="shared" si="3"/>
        <v>8.06</v>
      </c>
      <c r="N34" s="31">
        <f t="shared" si="4"/>
        <v>100</v>
      </c>
    </row>
    <row r="35" spans="1:15" ht="15" customHeight="1" x14ac:dyDescent="0.3">
      <c r="A35" s="29">
        <f t="shared" si="0"/>
        <v>30</v>
      </c>
      <c r="B35" s="30">
        <v>31</v>
      </c>
      <c r="C35" s="31" t="s">
        <v>50</v>
      </c>
      <c r="D35" s="32">
        <v>1990</v>
      </c>
      <c r="E35" s="33" t="s">
        <v>49</v>
      </c>
      <c r="F35" s="34">
        <v>6.47</v>
      </c>
      <c r="G35" s="34">
        <v>6.46</v>
      </c>
      <c r="H35" s="34">
        <v>5.86</v>
      </c>
      <c r="I35" s="34">
        <v>6.23</v>
      </c>
      <c r="J35" s="34">
        <v>5.67</v>
      </c>
      <c r="K35" s="35">
        <f t="shared" si="1"/>
        <v>11.530000000000001</v>
      </c>
      <c r="L35" s="31">
        <f t="shared" si="2"/>
        <v>6.23</v>
      </c>
      <c r="M35" s="36">
        <f t="shared" si="3"/>
        <v>6.46</v>
      </c>
      <c r="N35" s="31">
        <f t="shared" si="4"/>
        <v>6.47</v>
      </c>
    </row>
    <row r="36" spans="1:15" ht="15" customHeight="1" x14ac:dyDescent="0.3">
      <c r="A36" s="29">
        <f t="shared" si="0"/>
        <v>34</v>
      </c>
      <c r="B36" s="30">
        <v>32</v>
      </c>
      <c r="C36" s="31" t="s">
        <v>51</v>
      </c>
      <c r="D36" s="32">
        <v>1992</v>
      </c>
      <c r="E36" s="33" t="s">
        <v>49</v>
      </c>
      <c r="F36" s="34">
        <v>6.23</v>
      </c>
      <c r="G36" s="34">
        <v>6.25</v>
      </c>
      <c r="H36" s="34">
        <v>6.04</v>
      </c>
      <c r="I36" s="34">
        <v>6.29</v>
      </c>
      <c r="J36" s="34">
        <v>6.08</v>
      </c>
      <c r="K36" s="35">
        <f t="shared" si="1"/>
        <v>12.120000000000001</v>
      </c>
      <c r="L36" s="31">
        <f t="shared" si="2"/>
        <v>6.23</v>
      </c>
      <c r="M36" s="36">
        <f t="shared" si="3"/>
        <v>6.25</v>
      </c>
      <c r="N36" s="31">
        <f t="shared" si="4"/>
        <v>6.29</v>
      </c>
      <c r="O36" s="37"/>
    </row>
    <row r="37" spans="1:15" ht="15" customHeight="1" x14ac:dyDescent="0.3">
      <c r="A37" s="29">
        <f t="shared" ref="A37:A64" si="5">RANK(K37,$K$5:$K$64,1)</f>
        <v>16</v>
      </c>
      <c r="B37" s="30">
        <v>33</v>
      </c>
      <c r="C37" s="31" t="s">
        <v>52</v>
      </c>
      <c r="D37" s="32">
        <v>1989</v>
      </c>
      <c r="E37" s="33" t="s">
        <v>49</v>
      </c>
      <c r="F37" s="34">
        <v>5.04</v>
      </c>
      <c r="G37" s="34">
        <v>5.38</v>
      </c>
      <c r="H37" s="34">
        <v>5.08</v>
      </c>
      <c r="I37" s="34">
        <v>5.45</v>
      </c>
      <c r="J37" s="34">
        <v>5.0199999999999996</v>
      </c>
      <c r="K37" s="35">
        <f t="shared" ref="K37:K68" si="6">SMALL(F37:J37,1)+SMALL(F37:J37,2)</f>
        <v>10.059999999999999</v>
      </c>
      <c r="L37" s="31">
        <f t="shared" ref="L37:L64" si="7">SMALL(F37:J37,3)</f>
        <v>5.08</v>
      </c>
      <c r="M37" s="36">
        <f t="shared" ref="M37:M64" si="8">SMALL(F37:J37,4)</f>
        <v>5.38</v>
      </c>
      <c r="N37" s="31">
        <f t="shared" ref="N37:N64" si="9">SMALL(F37:J37,5)</f>
        <v>5.45</v>
      </c>
    </row>
    <row r="38" spans="1:15" ht="15" customHeight="1" x14ac:dyDescent="0.3">
      <c r="A38" s="29">
        <f t="shared" si="5"/>
        <v>11</v>
      </c>
      <c r="B38" s="30">
        <v>34</v>
      </c>
      <c r="C38" s="31" t="s">
        <v>53</v>
      </c>
      <c r="D38" s="40">
        <v>1990</v>
      </c>
      <c r="E38" s="33" t="s">
        <v>54</v>
      </c>
      <c r="F38" s="34">
        <v>5.01</v>
      </c>
      <c r="G38" s="34">
        <v>4.92</v>
      </c>
      <c r="H38" s="34">
        <v>4.8</v>
      </c>
      <c r="I38" s="34">
        <v>4.57</v>
      </c>
      <c r="J38" s="34">
        <v>4.71</v>
      </c>
      <c r="K38" s="35">
        <f t="shared" si="6"/>
        <v>9.2800000000000011</v>
      </c>
      <c r="L38" s="31">
        <f t="shared" si="7"/>
        <v>4.8</v>
      </c>
      <c r="M38" s="36">
        <f t="shared" si="8"/>
        <v>4.92</v>
      </c>
      <c r="N38" s="31">
        <f t="shared" si="9"/>
        <v>5.01</v>
      </c>
    </row>
    <row r="39" spans="1:15" ht="15" customHeight="1" x14ac:dyDescent="0.3">
      <c r="A39" s="29">
        <f t="shared" si="5"/>
        <v>22</v>
      </c>
      <c r="B39" s="30">
        <v>35</v>
      </c>
      <c r="C39" s="41" t="s">
        <v>55</v>
      </c>
      <c r="D39" s="40">
        <v>1990</v>
      </c>
      <c r="E39" s="33" t="s">
        <v>54</v>
      </c>
      <c r="F39" s="34">
        <v>6.33</v>
      </c>
      <c r="G39" s="34">
        <v>6.21</v>
      </c>
      <c r="H39" s="34">
        <v>5.23</v>
      </c>
      <c r="I39" s="34">
        <v>5.36</v>
      </c>
      <c r="J39" s="34">
        <v>5.65</v>
      </c>
      <c r="K39" s="35">
        <f t="shared" si="6"/>
        <v>10.59</v>
      </c>
      <c r="L39" s="31">
        <f t="shared" si="7"/>
        <v>5.65</v>
      </c>
      <c r="M39" s="36">
        <f t="shared" si="8"/>
        <v>6.21</v>
      </c>
      <c r="N39" s="31">
        <f t="shared" si="9"/>
        <v>6.33</v>
      </c>
    </row>
    <row r="40" spans="1:15" ht="15" customHeight="1" x14ac:dyDescent="0.3">
      <c r="A40" s="29">
        <f t="shared" si="5"/>
        <v>10</v>
      </c>
      <c r="B40" s="30">
        <v>36</v>
      </c>
      <c r="C40" s="31" t="s">
        <v>56</v>
      </c>
      <c r="D40" s="32">
        <v>1990</v>
      </c>
      <c r="E40" s="33" t="s">
        <v>54</v>
      </c>
      <c r="F40" s="34">
        <v>4.76</v>
      </c>
      <c r="G40" s="34">
        <v>4.88</v>
      </c>
      <c r="H40" s="34">
        <v>4.72</v>
      </c>
      <c r="I40" s="34">
        <v>4.88</v>
      </c>
      <c r="J40" s="34">
        <v>4.42</v>
      </c>
      <c r="K40" s="35">
        <f t="shared" si="6"/>
        <v>9.14</v>
      </c>
      <c r="L40" s="31">
        <f t="shared" si="7"/>
        <v>4.76</v>
      </c>
      <c r="M40" s="36">
        <f t="shared" si="8"/>
        <v>4.88</v>
      </c>
      <c r="N40" s="31">
        <f t="shared" si="9"/>
        <v>4.88</v>
      </c>
      <c r="O40" s="37"/>
    </row>
    <row r="41" spans="1:15" ht="15" customHeight="1" x14ac:dyDescent="0.3">
      <c r="A41" s="29">
        <f t="shared" si="5"/>
        <v>19</v>
      </c>
      <c r="B41" s="30">
        <v>37</v>
      </c>
      <c r="C41" s="41" t="s">
        <v>57</v>
      </c>
      <c r="D41" s="40">
        <v>1990</v>
      </c>
      <c r="E41" s="33" t="s">
        <v>54</v>
      </c>
      <c r="F41" s="34">
        <v>5.34</v>
      </c>
      <c r="G41" s="34">
        <v>5.23</v>
      </c>
      <c r="H41" s="34">
        <v>5.13</v>
      </c>
      <c r="I41" s="34">
        <v>100</v>
      </c>
      <c r="J41" s="34">
        <v>6.28</v>
      </c>
      <c r="K41" s="35">
        <f t="shared" si="6"/>
        <v>10.36</v>
      </c>
      <c r="L41" s="31">
        <f t="shared" si="7"/>
        <v>5.34</v>
      </c>
      <c r="M41" s="36">
        <f t="shared" si="8"/>
        <v>6.28</v>
      </c>
      <c r="N41" s="31">
        <f t="shared" si="9"/>
        <v>100</v>
      </c>
    </row>
    <row r="42" spans="1:15" ht="15" customHeight="1" x14ac:dyDescent="0.3">
      <c r="A42" s="29">
        <f t="shared" si="5"/>
        <v>29</v>
      </c>
      <c r="B42" s="30">
        <v>38</v>
      </c>
      <c r="C42" s="41" t="s">
        <v>58</v>
      </c>
      <c r="D42" s="40">
        <v>1989</v>
      </c>
      <c r="E42" s="33" t="s">
        <v>59</v>
      </c>
      <c r="F42" s="34">
        <v>5.64</v>
      </c>
      <c r="G42" s="34">
        <v>5.64</v>
      </c>
      <c r="H42" s="34">
        <v>6.4</v>
      </c>
      <c r="I42" s="34">
        <v>6.76</v>
      </c>
      <c r="J42" s="34">
        <v>7.14</v>
      </c>
      <c r="K42" s="35">
        <f t="shared" si="6"/>
        <v>11.28</v>
      </c>
      <c r="L42" s="31">
        <f t="shared" si="7"/>
        <v>6.4</v>
      </c>
      <c r="M42" s="36">
        <f t="shared" si="8"/>
        <v>6.76</v>
      </c>
      <c r="N42" s="31">
        <f t="shared" si="9"/>
        <v>7.14</v>
      </c>
    </row>
    <row r="43" spans="1:15" ht="15" customHeight="1" x14ac:dyDescent="0.3">
      <c r="A43" s="29">
        <f t="shared" si="5"/>
        <v>14</v>
      </c>
      <c r="B43" s="30">
        <v>39</v>
      </c>
      <c r="C43" s="31" t="s">
        <v>60</v>
      </c>
      <c r="D43" s="32">
        <v>1992</v>
      </c>
      <c r="E43" s="33" t="s">
        <v>59</v>
      </c>
      <c r="F43" s="34">
        <v>4.95</v>
      </c>
      <c r="G43" s="34">
        <v>5.26</v>
      </c>
      <c r="H43" s="34">
        <v>5.0599999999999996</v>
      </c>
      <c r="I43" s="34">
        <v>6.27</v>
      </c>
      <c r="J43" s="34">
        <v>5.16</v>
      </c>
      <c r="K43" s="35">
        <f t="shared" si="6"/>
        <v>10.01</v>
      </c>
      <c r="L43" s="31">
        <f t="shared" si="7"/>
        <v>5.16</v>
      </c>
      <c r="M43" s="36">
        <f t="shared" si="8"/>
        <v>5.26</v>
      </c>
      <c r="N43" s="31">
        <f t="shared" si="9"/>
        <v>6.27</v>
      </c>
    </row>
    <row r="44" spans="1:15" ht="15" customHeight="1" x14ac:dyDescent="0.3">
      <c r="A44" s="29">
        <f t="shared" si="5"/>
        <v>20</v>
      </c>
      <c r="B44" s="30">
        <v>40</v>
      </c>
      <c r="C44" s="31" t="s">
        <v>61</v>
      </c>
      <c r="D44" s="32">
        <v>1991</v>
      </c>
      <c r="E44" s="33" t="s">
        <v>59</v>
      </c>
      <c r="F44" s="34">
        <v>100</v>
      </c>
      <c r="G44" s="34">
        <v>5.31</v>
      </c>
      <c r="H44" s="34">
        <v>5.25</v>
      </c>
      <c r="I44" s="34">
        <v>6.23</v>
      </c>
      <c r="J44" s="34">
        <v>5.79</v>
      </c>
      <c r="K44" s="35">
        <f t="shared" si="6"/>
        <v>10.559999999999999</v>
      </c>
      <c r="L44" s="31">
        <f t="shared" si="7"/>
        <v>5.79</v>
      </c>
      <c r="M44" s="36">
        <f t="shared" si="8"/>
        <v>6.23</v>
      </c>
      <c r="N44" s="31">
        <f t="shared" si="9"/>
        <v>100</v>
      </c>
    </row>
    <row r="45" spans="1:15" ht="15" customHeight="1" x14ac:dyDescent="0.3">
      <c r="A45" s="29">
        <f t="shared" si="5"/>
        <v>49</v>
      </c>
      <c r="B45" s="30">
        <v>41</v>
      </c>
      <c r="C45" s="31" t="s">
        <v>62</v>
      </c>
      <c r="D45" s="32">
        <v>1989</v>
      </c>
      <c r="E45" s="33" t="s">
        <v>59</v>
      </c>
      <c r="F45" s="34">
        <v>7.86</v>
      </c>
      <c r="G45" s="34">
        <v>6.71</v>
      </c>
      <c r="H45" s="34">
        <v>7.8</v>
      </c>
      <c r="I45" s="34">
        <v>7.33</v>
      </c>
      <c r="J45" s="34">
        <v>7.06</v>
      </c>
      <c r="K45" s="35">
        <f t="shared" si="6"/>
        <v>13.77</v>
      </c>
      <c r="L45" s="31">
        <f t="shared" si="7"/>
        <v>7.33</v>
      </c>
      <c r="M45" s="36">
        <f t="shared" si="8"/>
        <v>7.8</v>
      </c>
      <c r="N45" s="31">
        <f t="shared" si="9"/>
        <v>7.86</v>
      </c>
    </row>
    <row r="46" spans="1:15" ht="15" customHeight="1" x14ac:dyDescent="0.3">
      <c r="A46" s="29">
        <f t="shared" si="5"/>
        <v>49</v>
      </c>
      <c r="B46" s="30">
        <v>42</v>
      </c>
      <c r="C46" s="31" t="s">
        <v>62</v>
      </c>
      <c r="D46" s="32">
        <v>1989</v>
      </c>
      <c r="E46" s="33" t="s">
        <v>59</v>
      </c>
      <c r="F46" s="34">
        <v>7.86</v>
      </c>
      <c r="G46" s="34">
        <v>6.71</v>
      </c>
      <c r="H46" s="34">
        <v>7.8</v>
      </c>
      <c r="I46" s="34">
        <v>7.33</v>
      </c>
      <c r="J46" s="34">
        <v>7.06</v>
      </c>
      <c r="K46" s="35">
        <f t="shared" si="6"/>
        <v>13.77</v>
      </c>
      <c r="L46" s="31">
        <f t="shared" si="7"/>
        <v>7.33</v>
      </c>
      <c r="M46" s="36">
        <f t="shared" si="8"/>
        <v>7.8</v>
      </c>
      <c r="N46" s="31">
        <f t="shared" si="9"/>
        <v>7.86</v>
      </c>
    </row>
    <row r="47" spans="1:15" ht="15" customHeight="1" x14ac:dyDescent="0.3">
      <c r="A47" s="29">
        <f t="shared" si="5"/>
        <v>49</v>
      </c>
      <c r="B47" s="30">
        <v>43</v>
      </c>
      <c r="C47" s="31" t="s">
        <v>62</v>
      </c>
      <c r="D47" s="32">
        <v>1989</v>
      </c>
      <c r="E47" s="33" t="s">
        <v>59</v>
      </c>
      <c r="F47" s="34">
        <v>7.86</v>
      </c>
      <c r="G47" s="34">
        <v>6.71</v>
      </c>
      <c r="H47" s="34">
        <v>7.8</v>
      </c>
      <c r="I47" s="34">
        <v>7.33</v>
      </c>
      <c r="J47" s="34">
        <v>7.06</v>
      </c>
      <c r="K47" s="35">
        <f t="shared" si="6"/>
        <v>13.77</v>
      </c>
      <c r="L47" s="31">
        <f t="shared" si="7"/>
        <v>7.33</v>
      </c>
      <c r="M47" s="36">
        <f t="shared" si="8"/>
        <v>7.8</v>
      </c>
      <c r="N47" s="31">
        <f t="shared" si="9"/>
        <v>7.86</v>
      </c>
    </row>
    <row r="48" spans="1:15" ht="15" customHeight="1" x14ac:dyDescent="0.3">
      <c r="A48" s="29">
        <f t="shared" si="5"/>
        <v>49</v>
      </c>
      <c r="B48" s="30">
        <v>44</v>
      </c>
      <c r="C48" s="31" t="s">
        <v>62</v>
      </c>
      <c r="D48" s="32">
        <v>1989</v>
      </c>
      <c r="E48" s="33" t="s">
        <v>59</v>
      </c>
      <c r="F48" s="34">
        <v>7.86</v>
      </c>
      <c r="G48" s="34">
        <v>6.71</v>
      </c>
      <c r="H48" s="34">
        <v>7.8</v>
      </c>
      <c r="I48" s="34">
        <v>7.33</v>
      </c>
      <c r="J48" s="34">
        <v>7.06</v>
      </c>
      <c r="K48" s="35">
        <f t="shared" si="6"/>
        <v>13.77</v>
      </c>
      <c r="L48" s="31">
        <f t="shared" si="7"/>
        <v>7.33</v>
      </c>
      <c r="M48" s="36">
        <f t="shared" si="8"/>
        <v>7.8</v>
      </c>
      <c r="N48" s="31">
        <f t="shared" si="9"/>
        <v>7.86</v>
      </c>
    </row>
    <row r="49" spans="1:15" ht="15" customHeight="1" x14ac:dyDescent="0.3">
      <c r="A49" s="29">
        <f t="shared" si="5"/>
        <v>49</v>
      </c>
      <c r="B49" s="30">
        <v>45</v>
      </c>
      <c r="C49" s="31" t="s">
        <v>62</v>
      </c>
      <c r="D49" s="32">
        <v>1989</v>
      </c>
      <c r="E49" s="33" t="s">
        <v>59</v>
      </c>
      <c r="F49" s="34">
        <v>7.86</v>
      </c>
      <c r="G49" s="34">
        <v>6.71</v>
      </c>
      <c r="H49" s="34">
        <v>7.8</v>
      </c>
      <c r="I49" s="34">
        <v>7.33</v>
      </c>
      <c r="J49" s="34">
        <v>7.06</v>
      </c>
      <c r="K49" s="35">
        <f t="shared" si="6"/>
        <v>13.77</v>
      </c>
      <c r="L49" s="31">
        <f t="shared" si="7"/>
        <v>7.33</v>
      </c>
      <c r="M49" s="36">
        <f t="shared" si="8"/>
        <v>7.8</v>
      </c>
      <c r="N49" s="31">
        <f t="shared" si="9"/>
        <v>7.86</v>
      </c>
    </row>
    <row r="50" spans="1:15" ht="15" customHeight="1" x14ac:dyDescent="0.3">
      <c r="A50" s="29">
        <f t="shared" si="5"/>
        <v>49</v>
      </c>
      <c r="B50" s="30">
        <v>46</v>
      </c>
      <c r="C50" s="31" t="s">
        <v>62</v>
      </c>
      <c r="D50" s="32">
        <v>1989</v>
      </c>
      <c r="E50" s="33" t="s">
        <v>59</v>
      </c>
      <c r="F50" s="34">
        <v>7.86</v>
      </c>
      <c r="G50" s="34">
        <v>6.71</v>
      </c>
      <c r="H50" s="34">
        <v>7.8</v>
      </c>
      <c r="I50" s="34">
        <v>7.33</v>
      </c>
      <c r="J50" s="34">
        <v>7.06</v>
      </c>
      <c r="K50" s="35">
        <f t="shared" si="6"/>
        <v>13.77</v>
      </c>
      <c r="L50" s="31">
        <f t="shared" si="7"/>
        <v>7.33</v>
      </c>
      <c r="M50" s="36">
        <f t="shared" si="8"/>
        <v>7.8</v>
      </c>
      <c r="N50" s="31">
        <f t="shared" si="9"/>
        <v>7.86</v>
      </c>
    </row>
    <row r="51" spans="1:15" ht="15" customHeight="1" x14ac:dyDescent="0.3">
      <c r="A51" s="29">
        <f t="shared" si="5"/>
        <v>33</v>
      </c>
      <c r="B51" s="30">
        <v>47</v>
      </c>
      <c r="C51" s="31" t="s">
        <v>63</v>
      </c>
      <c r="D51" s="32">
        <v>1991</v>
      </c>
      <c r="E51" s="33" t="s">
        <v>64</v>
      </c>
      <c r="F51" s="34">
        <v>100</v>
      </c>
      <c r="G51" s="34">
        <v>6.04</v>
      </c>
      <c r="H51" s="34">
        <v>6.14</v>
      </c>
      <c r="I51" s="34">
        <v>5.88</v>
      </c>
      <c r="J51" s="34">
        <v>6.16</v>
      </c>
      <c r="K51" s="35">
        <f t="shared" si="6"/>
        <v>11.92</v>
      </c>
      <c r="L51" s="31">
        <f t="shared" si="7"/>
        <v>6.14</v>
      </c>
      <c r="M51" s="36">
        <f t="shared" si="8"/>
        <v>6.16</v>
      </c>
      <c r="N51" s="31">
        <f t="shared" si="9"/>
        <v>100</v>
      </c>
    </row>
    <row r="52" spans="1:15" ht="15" customHeight="1" x14ac:dyDescent="0.3">
      <c r="A52" s="29">
        <f t="shared" si="5"/>
        <v>32</v>
      </c>
      <c r="B52" s="30">
        <v>48</v>
      </c>
      <c r="C52" s="31" t="s">
        <v>65</v>
      </c>
      <c r="D52" s="32">
        <v>1992</v>
      </c>
      <c r="E52" s="33" t="s">
        <v>64</v>
      </c>
      <c r="F52" s="34">
        <v>5.97</v>
      </c>
      <c r="G52" s="34">
        <v>100</v>
      </c>
      <c r="H52" s="34">
        <v>5.66</v>
      </c>
      <c r="I52" s="34">
        <v>100</v>
      </c>
      <c r="J52" s="34">
        <v>7</v>
      </c>
      <c r="K52" s="35">
        <f t="shared" si="6"/>
        <v>11.629999999999999</v>
      </c>
      <c r="L52" s="31">
        <f t="shared" si="7"/>
        <v>7</v>
      </c>
      <c r="M52" s="36">
        <f t="shared" si="8"/>
        <v>100</v>
      </c>
      <c r="N52" s="31">
        <f t="shared" si="9"/>
        <v>100</v>
      </c>
    </row>
    <row r="53" spans="1:15" ht="15" customHeight="1" x14ac:dyDescent="0.3">
      <c r="A53" s="29">
        <f t="shared" si="5"/>
        <v>47</v>
      </c>
      <c r="B53" s="30">
        <v>49</v>
      </c>
      <c r="C53" s="31" t="s">
        <v>66</v>
      </c>
      <c r="D53" s="32">
        <v>1990</v>
      </c>
      <c r="E53" s="33" t="s">
        <v>64</v>
      </c>
      <c r="F53" s="34">
        <v>6.59</v>
      </c>
      <c r="G53" s="34">
        <v>6.91</v>
      </c>
      <c r="H53" s="34">
        <v>6.09</v>
      </c>
      <c r="I53" s="34">
        <v>7.29</v>
      </c>
      <c r="J53" s="34">
        <v>7.35</v>
      </c>
      <c r="K53" s="35">
        <f t="shared" si="6"/>
        <v>12.68</v>
      </c>
      <c r="L53" s="31">
        <f t="shared" si="7"/>
        <v>6.91</v>
      </c>
      <c r="M53" s="36">
        <f t="shared" si="8"/>
        <v>7.29</v>
      </c>
      <c r="N53" s="31">
        <f t="shared" si="9"/>
        <v>7.35</v>
      </c>
    </row>
    <row r="54" spans="1:15" ht="15" customHeight="1" x14ac:dyDescent="0.3">
      <c r="A54" s="29">
        <f t="shared" si="5"/>
        <v>36</v>
      </c>
      <c r="B54" s="30">
        <v>50</v>
      </c>
      <c r="C54" s="31" t="s">
        <v>67</v>
      </c>
      <c r="D54" s="32">
        <v>1991</v>
      </c>
      <c r="E54" s="33" t="s">
        <v>64</v>
      </c>
      <c r="F54" s="34">
        <v>6.25</v>
      </c>
      <c r="G54" s="34">
        <v>6.28</v>
      </c>
      <c r="H54" s="34">
        <v>7.05</v>
      </c>
      <c r="I54" s="34">
        <v>6.4</v>
      </c>
      <c r="J54" s="34">
        <v>6.47</v>
      </c>
      <c r="K54" s="35">
        <f t="shared" si="6"/>
        <v>12.530000000000001</v>
      </c>
      <c r="L54" s="31">
        <f t="shared" si="7"/>
        <v>6.4</v>
      </c>
      <c r="M54" s="36">
        <f t="shared" si="8"/>
        <v>6.47</v>
      </c>
      <c r="N54" s="31">
        <f t="shared" si="9"/>
        <v>7.05</v>
      </c>
    </row>
    <row r="55" spans="1:15" ht="15" customHeight="1" x14ac:dyDescent="0.3">
      <c r="A55" s="29">
        <f t="shared" si="5"/>
        <v>36</v>
      </c>
      <c r="B55" s="30">
        <v>51</v>
      </c>
      <c r="C55" s="31" t="s">
        <v>67</v>
      </c>
      <c r="D55" s="32">
        <v>1991</v>
      </c>
      <c r="E55" s="33" t="s">
        <v>64</v>
      </c>
      <c r="F55" s="34">
        <v>6.25</v>
      </c>
      <c r="G55" s="34">
        <v>6.28</v>
      </c>
      <c r="H55" s="34">
        <v>7.05</v>
      </c>
      <c r="I55" s="34">
        <v>6.4</v>
      </c>
      <c r="J55" s="34">
        <v>6.47</v>
      </c>
      <c r="K55" s="35">
        <f t="shared" si="6"/>
        <v>12.530000000000001</v>
      </c>
      <c r="L55" s="31">
        <f t="shared" si="7"/>
        <v>6.4</v>
      </c>
      <c r="M55" s="36">
        <f t="shared" si="8"/>
        <v>6.47</v>
      </c>
      <c r="N55" s="31">
        <f t="shared" si="9"/>
        <v>7.05</v>
      </c>
    </row>
    <row r="56" spans="1:15" ht="15" customHeight="1" x14ac:dyDescent="0.3">
      <c r="A56" s="29">
        <f t="shared" si="5"/>
        <v>36</v>
      </c>
      <c r="B56" s="30">
        <v>52</v>
      </c>
      <c r="C56" s="31" t="s">
        <v>67</v>
      </c>
      <c r="D56" s="32">
        <v>1991</v>
      </c>
      <c r="E56" s="33" t="s">
        <v>64</v>
      </c>
      <c r="F56" s="34">
        <v>6.25</v>
      </c>
      <c r="G56" s="34">
        <v>6.28</v>
      </c>
      <c r="H56" s="34">
        <v>7.05</v>
      </c>
      <c r="I56" s="34">
        <v>6.4</v>
      </c>
      <c r="J56" s="34">
        <v>6.47</v>
      </c>
      <c r="K56" s="35">
        <f t="shared" si="6"/>
        <v>12.530000000000001</v>
      </c>
      <c r="L56" s="31">
        <f t="shared" si="7"/>
        <v>6.4</v>
      </c>
      <c r="M56" s="36">
        <f t="shared" si="8"/>
        <v>6.47</v>
      </c>
      <c r="N56" s="31">
        <f t="shared" si="9"/>
        <v>7.05</v>
      </c>
    </row>
    <row r="57" spans="1:15" ht="15" customHeight="1" x14ac:dyDescent="0.3">
      <c r="A57" s="29">
        <f t="shared" si="5"/>
        <v>36</v>
      </c>
      <c r="B57" s="30">
        <v>53</v>
      </c>
      <c r="C57" s="31" t="s">
        <v>67</v>
      </c>
      <c r="D57" s="32">
        <v>1991</v>
      </c>
      <c r="E57" s="33" t="s">
        <v>64</v>
      </c>
      <c r="F57" s="34">
        <v>6.25</v>
      </c>
      <c r="G57" s="34">
        <v>6.28</v>
      </c>
      <c r="H57" s="34">
        <v>7.05</v>
      </c>
      <c r="I57" s="34">
        <v>6.4</v>
      </c>
      <c r="J57" s="34">
        <v>6.47</v>
      </c>
      <c r="K57" s="35">
        <f t="shared" si="6"/>
        <v>12.530000000000001</v>
      </c>
      <c r="L57" s="31">
        <f t="shared" si="7"/>
        <v>6.4</v>
      </c>
      <c r="M57" s="36">
        <f t="shared" si="8"/>
        <v>6.47</v>
      </c>
      <c r="N57" s="31">
        <f t="shared" si="9"/>
        <v>7.05</v>
      </c>
    </row>
    <row r="58" spans="1:15" ht="15" customHeight="1" x14ac:dyDescent="0.3">
      <c r="A58" s="29">
        <f t="shared" si="5"/>
        <v>36</v>
      </c>
      <c r="B58" s="30">
        <v>54</v>
      </c>
      <c r="C58" s="31" t="s">
        <v>67</v>
      </c>
      <c r="D58" s="32">
        <v>1991</v>
      </c>
      <c r="E58" s="33" t="s">
        <v>64</v>
      </c>
      <c r="F58" s="34">
        <v>6.25</v>
      </c>
      <c r="G58" s="34">
        <v>6.28</v>
      </c>
      <c r="H58" s="34">
        <v>7.05</v>
      </c>
      <c r="I58" s="34">
        <v>6.4</v>
      </c>
      <c r="J58" s="34">
        <v>6.47</v>
      </c>
      <c r="K58" s="35">
        <f t="shared" si="6"/>
        <v>12.530000000000001</v>
      </c>
      <c r="L58" s="31">
        <f t="shared" si="7"/>
        <v>6.4</v>
      </c>
      <c r="M58" s="36">
        <f t="shared" si="8"/>
        <v>6.47</v>
      </c>
      <c r="N58" s="31">
        <f t="shared" si="9"/>
        <v>7.05</v>
      </c>
    </row>
    <row r="59" spans="1:15" ht="15" customHeight="1" x14ac:dyDescent="0.3">
      <c r="A59" s="29">
        <f t="shared" si="5"/>
        <v>36</v>
      </c>
      <c r="B59" s="30">
        <v>55</v>
      </c>
      <c r="C59" s="31" t="s">
        <v>67</v>
      </c>
      <c r="D59" s="32">
        <v>1991</v>
      </c>
      <c r="E59" s="33" t="s">
        <v>64</v>
      </c>
      <c r="F59" s="34">
        <v>6.25</v>
      </c>
      <c r="G59" s="34">
        <v>6.28</v>
      </c>
      <c r="H59" s="34">
        <v>7.05</v>
      </c>
      <c r="I59" s="34">
        <v>6.4</v>
      </c>
      <c r="J59" s="34">
        <v>6.47</v>
      </c>
      <c r="K59" s="35">
        <f t="shared" si="6"/>
        <v>12.530000000000001</v>
      </c>
      <c r="L59" s="31">
        <f t="shared" si="7"/>
        <v>6.4</v>
      </c>
      <c r="M59" s="36">
        <f t="shared" si="8"/>
        <v>6.47</v>
      </c>
      <c r="N59" s="31">
        <f t="shared" si="9"/>
        <v>7.05</v>
      </c>
    </row>
    <row r="60" spans="1:15" ht="15" customHeight="1" x14ac:dyDescent="0.3">
      <c r="A60" s="29">
        <f t="shared" si="5"/>
        <v>36</v>
      </c>
      <c r="B60" s="30">
        <v>56</v>
      </c>
      <c r="C60" s="31" t="s">
        <v>67</v>
      </c>
      <c r="D60" s="32">
        <v>1991</v>
      </c>
      <c r="E60" s="33" t="s">
        <v>64</v>
      </c>
      <c r="F60" s="34">
        <v>6.25</v>
      </c>
      <c r="G60" s="34">
        <v>6.28</v>
      </c>
      <c r="H60" s="34">
        <v>7.05</v>
      </c>
      <c r="I60" s="34">
        <v>6.4</v>
      </c>
      <c r="J60" s="34">
        <v>6.47</v>
      </c>
      <c r="K60" s="35">
        <f t="shared" si="6"/>
        <v>12.530000000000001</v>
      </c>
      <c r="L60" s="31">
        <f t="shared" si="7"/>
        <v>6.4</v>
      </c>
      <c r="M60" s="36">
        <f t="shared" si="8"/>
        <v>6.47</v>
      </c>
      <c r="N60" s="31">
        <f t="shared" si="9"/>
        <v>7.05</v>
      </c>
    </row>
    <row r="61" spans="1:15" ht="15" customHeight="1" x14ac:dyDescent="0.3">
      <c r="A61" s="29">
        <f t="shared" si="5"/>
        <v>36</v>
      </c>
      <c r="B61" s="30">
        <v>57</v>
      </c>
      <c r="C61" s="31" t="s">
        <v>67</v>
      </c>
      <c r="D61" s="32">
        <v>1991</v>
      </c>
      <c r="E61" s="33" t="s">
        <v>64</v>
      </c>
      <c r="F61" s="34">
        <v>6.25</v>
      </c>
      <c r="G61" s="34">
        <v>6.28</v>
      </c>
      <c r="H61" s="34">
        <v>7.05</v>
      </c>
      <c r="I61" s="34">
        <v>6.4</v>
      </c>
      <c r="J61" s="34">
        <v>6.47</v>
      </c>
      <c r="K61" s="35">
        <f t="shared" si="6"/>
        <v>12.530000000000001</v>
      </c>
      <c r="L61" s="31">
        <f t="shared" si="7"/>
        <v>6.4</v>
      </c>
      <c r="M61" s="36">
        <f t="shared" si="8"/>
        <v>6.47</v>
      </c>
      <c r="N61" s="31">
        <f t="shared" si="9"/>
        <v>7.05</v>
      </c>
    </row>
    <row r="62" spans="1:15" ht="15" customHeight="1" x14ac:dyDescent="0.3">
      <c r="A62" s="29">
        <f t="shared" si="5"/>
        <v>36</v>
      </c>
      <c r="B62" s="30">
        <v>58</v>
      </c>
      <c r="C62" s="31" t="s">
        <v>67</v>
      </c>
      <c r="D62" s="32">
        <v>1991</v>
      </c>
      <c r="E62" s="33" t="s">
        <v>64</v>
      </c>
      <c r="F62" s="34">
        <v>6.25</v>
      </c>
      <c r="G62" s="34">
        <v>6.28</v>
      </c>
      <c r="H62" s="34">
        <v>7.05</v>
      </c>
      <c r="I62" s="34">
        <v>6.4</v>
      </c>
      <c r="J62" s="34">
        <v>6.47</v>
      </c>
      <c r="K62" s="35">
        <f t="shared" si="6"/>
        <v>12.530000000000001</v>
      </c>
      <c r="L62" s="31">
        <f t="shared" si="7"/>
        <v>6.4</v>
      </c>
      <c r="M62" s="36">
        <f t="shared" si="8"/>
        <v>6.47</v>
      </c>
      <c r="N62" s="31">
        <f t="shared" si="9"/>
        <v>7.05</v>
      </c>
    </row>
    <row r="63" spans="1:15" ht="15" customHeight="1" x14ac:dyDescent="0.3">
      <c r="A63" s="29">
        <f t="shared" si="5"/>
        <v>36</v>
      </c>
      <c r="B63" s="30">
        <v>59</v>
      </c>
      <c r="C63" s="31" t="s">
        <v>67</v>
      </c>
      <c r="D63" s="32">
        <v>1991</v>
      </c>
      <c r="E63" s="33" t="s">
        <v>64</v>
      </c>
      <c r="F63" s="34">
        <v>6.25</v>
      </c>
      <c r="G63" s="34">
        <v>6.28</v>
      </c>
      <c r="H63" s="34">
        <v>7.05</v>
      </c>
      <c r="I63" s="34">
        <v>6.4</v>
      </c>
      <c r="J63" s="34">
        <v>6.47</v>
      </c>
      <c r="K63" s="35">
        <f t="shared" si="6"/>
        <v>12.530000000000001</v>
      </c>
      <c r="L63" s="31">
        <f t="shared" si="7"/>
        <v>6.4</v>
      </c>
      <c r="M63" s="36">
        <f t="shared" si="8"/>
        <v>6.47</v>
      </c>
      <c r="N63" s="31">
        <f t="shared" si="9"/>
        <v>7.05</v>
      </c>
      <c r="O63" s="37"/>
    </row>
    <row r="64" spans="1:15" ht="15" customHeight="1" x14ac:dyDescent="0.3">
      <c r="A64" s="29">
        <f t="shared" si="5"/>
        <v>36</v>
      </c>
      <c r="B64" s="30">
        <v>60</v>
      </c>
      <c r="C64" s="31" t="s">
        <v>67</v>
      </c>
      <c r="D64" s="32">
        <v>1991</v>
      </c>
      <c r="E64" s="33" t="s">
        <v>64</v>
      </c>
      <c r="F64" s="34">
        <v>6.25</v>
      </c>
      <c r="G64" s="34">
        <v>6.28</v>
      </c>
      <c r="H64" s="34">
        <v>7.05</v>
      </c>
      <c r="I64" s="34">
        <v>6.4</v>
      </c>
      <c r="J64" s="34">
        <v>6.47</v>
      </c>
      <c r="K64" s="35">
        <f t="shared" si="6"/>
        <v>12.530000000000001</v>
      </c>
      <c r="L64" s="31">
        <f t="shared" si="7"/>
        <v>6.4</v>
      </c>
      <c r="M64" s="36">
        <f t="shared" si="8"/>
        <v>6.47</v>
      </c>
      <c r="N64" s="31">
        <f t="shared" si="9"/>
        <v>7.05</v>
      </c>
    </row>
  </sheetData>
  <mergeCells count="11">
    <mergeCell ref="L3:L4"/>
    <mergeCell ref="M3:M4"/>
    <mergeCell ref="N3:N4"/>
    <mergeCell ref="A1:K1"/>
    <mergeCell ref="A3:A4"/>
    <mergeCell ref="B3:B4"/>
    <mergeCell ref="C3:C4"/>
    <mergeCell ref="D3:D4"/>
    <mergeCell ref="E3:E4"/>
    <mergeCell ref="F3:J3"/>
    <mergeCell ref="K3:K4"/>
  </mergeCells>
  <conditionalFormatting sqref="F5:J43 F63:J64">
    <cfRule type="cellIs" dxfId="10" priority="2" operator="equal">
      <formula>100</formula>
    </cfRule>
  </conditionalFormatting>
  <conditionalFormatting sqref="F44:J45 F61:J62">
    <cfRule type="cellIs" dxfId="9" priority="3" operator="equal">
      <formula>100</formula>
    </cfRule>
  </conditionalFormatting>
  <conditionalFormatting sqref="F46:J49 F60:J60">
    <cfRule type="cellIs" dxfId="8" priority="4" operator="equal">
      <formula>100</formula>
    </cfRule>
  </conditionalFormatting>
  <conditionalFormatting sqref="F50:J50">
    <cfRule type="cellIs" dxfId="7" priority="5" operator="equal">
      <formula>100</formula>
    </cfRule>
  </conditionalFormatting>
  <conditionalFormatting sqref="F51:J59">
    <cfRule type="cellIs" dxfId="6" priority="6" operator="equal">
      <formula>100</formula>
    </cfRule>
  </conditionalFormatting>
  <printOptions horizontalCentered="1"/>
  <pageMargins left="0.196527777777778" right="0.196527777777778" top="1.96875" bottom="0.511805555555554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Normal="100" workbookViewId="0">
      <selection activeCell="N5" sqref="N5"/>
    </sheetView>
  </sheetViews>
  <sheetFormatPr defaultRowHeight="13.8" x14ac:dyDescent="0.25"/>
  <cols>
    <col min="1" max="1" width="3.6640625" style="24" customWidth="1"/>
    <col min="2" max="2" width="2.88671875" customWidth="1"/>
    <col min="3" max="3" width="16" customWidth="1"/>
    <col min="4" max="4" width="5.21875" customWidth="1"/>
    <col min="5" max="5" width="28.6640625" customWidth="1"/>
    <col min="6" max="10" width="7.33203125" customWidth="1"/>
    <col min="11" max="11" width="9.5546875" style="25" customWidth="1"/>
    <col min="12" max="12" width="7.88671875" customWidth="1"/>
    <col min="13" max="14" width="8.109375" customWidth="1"/>
    <col min="15" max="1025" width="8.6640625" customWidth="1"/>
  </cols>
  <sheetData>
    <row r="1" spans="1:14" ht="21.75" customHeight="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26"/>
    </row>
    <row r="2" spans="1:14" ht="7.5" customHeight="1" x14ac:dyDescent="0.25">
      <c r="M2" s="27"/>
    </row>
    <row r="3" spans="1:14" ht="16.5" customHeight="1" x14ac:dyDescent="0.25">
      <c r="A3" s="13" t="s">
        <v>1</v>
      </c>
      <c r="B3" s="12" t="s">
        <v>2</v>
      </c>
      <c r="C3" s="11" t="s">
        <v>3</v>
      </c>
      <c r="D3" s="12" t="s">
        <v>4</v>
      </c>
      <c r="E3" s="10" t="s">
        <v>5</v>
      </c>
      <c r="F3" s="9" t="s">
        <v>6</v>
      </c>
      <c r="G3" s="9"/>
      <c r="H3" s="9"/>
      <c r="I3" s="9"/>
      <c r="J3" s="9"/>
      <c r="K3" s="10" t="s">
        <v>7</v>
      </c>
      <c r="L3" s="8" t="s">
        <v>8</v>
      </c>
      <c r="M3" s="8" t="s">
        <v>9</v>
      </c>
      <c r="N3" s="8" t="s">
        <v>10</v>
      </c>
    </row>
    <row r="4" spans="1:14" ht="21.75" customHeight="1" x14ac:dyDescent="0.25">
      <c r="A4" s="13"/>
      <c r="B4" s="12"/>
      <c r="C4" s="11"/>
      <c r="D4" s="12"/>
      <c r="E4" s="10"/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10"/>
      <c r="L4" s="8"/>
      <c r="M4" s="8"/>
      <c r="N4" s="8"/>
    </row>
    <row r="5" spans="1:14" ht="15" customHeight="1" x14ac:dyDescent="0.3">
      <c r="A5" s="29">
        <f t="shared" ref="A5:A46" si="0">RANK(F5,$F$5:$F$46,1)</f>
        <v>1</v>
      </c>
      <c r="B5" s="30">
        <v>1</v>
      </c>
      <c r="C5" s="31" t="s">
        <v>16</v>
      </c>
      <c r="D5" s="32">
        <v>1989</v>
      </c>
      <c r="E5" s="33" t="s">
        <v>17</v>
      </c>
      <c r="F5" s="34">
        <v>3.42</v>
      </c>
      <c r="G5" s="34">
        <v>100</v>
      </c>
      <c r="H5" s="34">
        <v>100</v>
      </c>
      <c r="I5" s="34">
        <v>100</v>
      </c>
      <c r="J5" s="34">
        <v>100</v>
      </c>
      <c r="K5" s="35">
        <f t="shared" ref="K5:K46" si="1">SMALL(F5:J5,1)+SMALL(F5:J5,2)</f>
        <v>103.42</v>
      </c>
      <c r="L5" s="31">
        <f t="shared" ref="L5:L46" si="2">SMALL(F5:J5,3)</f>
        <v>100</v>
      </c>
      <c r="M5" s="36">
        <f t="shared" ref="M5:M46" si="3">SMALL(F5:J5,4)</f>
        <v>100</v>
      </c>
      <c r="N5" s="31">
        <f t="shared" ref="N5:N46" si="4">SMALL(F5:J5,5)</f>
        <v>100</v>
      </c>
    </row>
    <row r="6" spans="1:14" ht="15" customHeight="1" x14ac:dyDescent="0.3">
      <c r="A6" s="29">
        <f t="shared" si="0"/>
        <v>2</v>
      </c>
      <c r="B6" s="30">
        <v>4</v>
      </c>
      <c r="C6" s="31" t="s">
        <v>20</v>
      </c>
      <c r="D6" s="32">
        <v>1990</v>
      </c>
      <c r="E6" s="33" t="s">
        <v>21</v>
      </c>
      <c r="F6" s="34">
        <v>3.93</v>
      </c>
      <c r="G6" s="34">
        <v>100</v>
      </c>
      <c r="H6" s="34">
        <v>100</v>
      </c>
      <c r="I6" s="34">
        <v>100</v>
      </c>
      <c r="J6" s="34">
        <v>100</v>
      </c>
      <c r="K6" s="35">
        <f t="shared" si="1"/>
        <v>103.93</v>
      </c>
      <c r="L6" s="31">
        <f t="shared" si="2"/>
        <v>100</v>
      </c>
      <c r="M6" s="36">
        <f t="shared" si="3"/>
        <v>100</v>
      </c>
      <c r="N6" s="31">
        <f t="shared" si="4"/>
        <v>100</v>
      </c>
    </row>
    <row r="7" spans="1:14" ht="15" customHeight="1" x14ac:dyDescent="0.3">
      <c r="A7" s="29">
        <f t="shared" si="0"/>
        <v>3</v>
      </c>
      <c r="B7" s="30">
        <v>9</v>
      </c>
      <c r="C7" s="31" t="s">
        <v>27</v>
      </c>
      <c r="D7" s="32">
        <v>1992</v>
      </c>
      <c r="E7" s="33" t="s">
        <v>26</v>
      </c>
      <c r="F7" s="34">
        <v>4.29</v>
      </c>
      <c r="G7" s="34">
        <v>100</v>
      </c>
      <c r="H7" s="34">
        <v>100</v>
      </c>
      <c r="I7" s="34">
        <v>100</v>
      </c>
      <c r="J7" s="34">
        <v>100</v>
      </c>
      <c r="K7" s="35">
        <f t="shared" si="1"/>
        <v>104.29</v>
      </c>
      <c r="L7" s="31">
        <f t="shared" si="2"/>
        <v>100</v>
      </c>
      <c r="M7" s="36">
        <f t="shared" si="3"/>
        <v>100</v>
      </c>
      <c r="N7" s="31">
        <f t="shared" si="4"/>
        <v>100</v>
      </c>
    </row>
    <row r="8" spans="1:14" ht="15" customHeight="1" x14ac:dyDescent="0.3">
      <c r="A8" s="29">
        <f t="shared" si="0"/>
        <v>4</v>
      </c>
      <c r="B8" s="30">
        <v>3</v>
      </c>
      <c r="C8" s="31" t="s">
        <v>19</v>
      </c>
      <c r="D8" s="32">
        <v>1989</v>
      </c>
      <c r="E8" s="33" t="s">
        <v>17</v>
      </c>
      <c r="F8" s="34">
        <v>4.33</v>
      </c>
      <c r="G8" s="34">
        <v>100</v>
      </c>
      <c r="H8" s="34">
        <v>100</v>
      </c>
      <c r="I8" s="34">
        <v>100</v>
      </c>
      <c r="J8" s="34">
        <v>100</v>
      </c>
      <c r="K8" s="35">
        <f t="shared" si="1"/>
        <v>104.33</v>
      </c>
      <c r="L8" s="31">
        <f t="shared" si="2"/>
        <v>100</v>
      </c>
      <c r="M8" s="36">
        <f t="shared" si="3"/>
        <v>100</v>
      </c>
      <c r="N8" s="31">
        <f t="shared" si="4"/>
        <v>100</v>
      </c>
    </row>
    <row r="9" spans="1:14" ht="15" customHeight="1" x14ac:dyDescent="0.3">
      <c r="A9" s="29">
        <f t="shared" si="0"/>
        <v>4</v>
      </c>
      <c r="B9" s="30">
        <v>5</v>
      </c>
      <c r="C9" s="31" t="s">
        <v>22</v>
      </c>
      <c r="D9" s="32">
        <v>1989</v>
      </c>
      <c r="E9" s="33" t="s">
        <v>21</v>
      </c>
      <c r="F9" s="34">
        <v>4.33</v>
      </c>
      <c r="G9" s="34">
        <v>100</v>
      </c>
      <c r="H9" s="34">
        <v>100</v>
      </c>
      <c r="I9" s="34">
        <v>100</v>
      </c>
      <c r="J9" s="34">
        <v>100</v>
      </c>
      <c r="K9" s="35">
        <f t="shared" si="1"/>
        <v>104.33</v>
      </c>
      <c r="L9" s="31">
        <f t="shared" si="2"/>
        <v>100</v>
      </c>
      <c r="M9" s="36">
        <f t="shared" si="3"/>
        <v>100</v>
      </c>
      <c r="N9" s="31">
        <f t="shared" si="4"/>
        <v>100</v>
      </c>
    </row>
    <row r="10" spans="1:14" ht="15" customHeight="1" x14ac:dyDescent="0.3">
      <c r="A10" s="29">
        <f t="shared" si="0"/>
        <v>6</v>
      </c>
      <c r="B10" s="30">
        <v>23</v>
      </c>
      <c r="C10" s="31" t="s">
        <v>43</v>
      </c>
      <c r="D10" s="32">
        <v>1990</v>
      </c>
      <c r="E10" s="33" t="s">
        <v>44</v>
      </c>
      <c r="F10" s="34">
        <v>4.5999999999999996</v>
      </c>
      <c r="G10" s="34">
        <v>100</v>
      </c>
      <c r="H10" s="34">
        <v>100</v>
      </c>
      <c r="I10" s="34">
        <v>100</v>
      </c>
      <c r="J10" s="34">
        <v>100</v>
      </c>
      <c r="K10" s="35">
        <f t="shared" si="1"/>
        <v>104.6</v>
      </c>
      <c r="L10" s="31">
        <f t="shared" si="2"/>
        <v>100</v>
      </c>
      <c r="M10" s="36">
        <f t="shared" si="3"/>
        <v>100</v>
      </c>
      <c r="N10" s="31">
        <f t="shared" si="4"/>
        <v>100</v>
      </c>
    </row>
    <row r="11" spans="1:14" ht="15" customHeight="1" x14ac:dyDescent="0.3">
      <c r="A11" s="29">
        <f t="shared" si="0"/>
        <v>7</v>
      </c>
      <c r="B11" s="30">
        <v>2</v>
      </c>
      <c r="C11" s="31" t="s">
        <v>18</v>
      </c>
      <c r="D11" s="32">
        <v>1991</v>
      </c>
      <c r="E11" s="33" t="s">
        <v>17</v>
      </c>
      <c r="F11" s="34">
        <v>4.67</v>
      </c>
      <c r="G11" s="34">
        <v>100</v>
      </c>
      <c r="H11" s="34">
        <v>100</v>
      </c>
      <c r="I11" s="34">
        <v>100</v>
      </c>
      <c r="J11" s="34">
        <v>100</v>
      </c>
      <c r="K11" s="35">
        <f t="shared" si="1"/>
        <v>104.67</v>
      </c>
      <c r="L11" s="31">
        <f t="shared" si="2"/>
        <v>100</v>
      </c>
      <c r="M11" s="36">
        <f t="shared" si="3"/>
        <v>100</v>
      </c>
      <c r="N11" s="31">
        <f t="shared" si="4"/>
        <v>100</v>
      </c>
    </row>
    <row r="12" spans="1:14" ht="15" customHeight="1" x14ac:dyDescent="0.3">
      <c r="A12" s="29">
        <f t="shared" si="0"/>
        <v>8</v>
      </c>
      <c r="B12" s="30">
        <v>33</v>
      </c>
      <c r="C12" s="31" t="s">
        <v>56</v>
      </c>
      <c r="D12" s="32">
        <v>1990</v>
      </c>
      <c r="E12" s="33" t="s">
        <v>54</v>
      </c>
      <c r="F12" s="34">
        <v>4.76</v>
      </c>
      <c r="G12" s="34">
        <v>100</v>
      </c>
      <c r="H12" s="34">
        <v>100</v>
      </c>
      <c r="I12" s="34">
        <v>100</v>
      </c>
      <c r="J12" s="34">
        <v>100</v>
      </c>
      <c r="K12" s="35">
        <f t="shared" si="1"/>
        <v>104.76</v>
      </c>
      <c r="L12" s="31">
        <f t="shared" si="2"/>
        <v>100</v>
      </c>
      <c r="M12" s="36">
        <f t="shared" si="3"/>
        <v>100</v>
      </c>
      <c r="N12" s="31">
        <f t="shared" si="4"/>
        <v>100</v>
      </c>
    </row>
    <row r="13" spans="1:14" ht="15" customHeight="1" x14ac:dyDescent="0.3">
      <c r="A13" s="29">
        <f t="shared" si="0"/>
        <v>9</v>
      </c>
      <c r="B13" s="30">
        <v>8</v>
      </c>
      <c r="C13" s="31" t="s">
        <v>25</v>
      </c>
      <c r="D13" s="32">
        <v>1991</v>
      </c>
      <c r="E13" s="33" t="s">
        <v>26</v>
      </c>
      <c r="F13" s="34">
        <v>4.7699999999999996</v>
      </c>
      <c r="G13" s="34">
        <v>100</v>
      </c>
      <c r="H13" s="34">
        <v>100</v>
      </c>
      <c r="I13" s="34">
        <v>100</v>
      </c>
      <c r="J13" s="34">
        <v>100</v>
      </c>
      <c r="K13" s="35">
        <f t="shared" si="1"/>
        <v>104.77</v>
      </c>
      <c r="L13" s="31">
        <f t="shared" si="2"/>
        <v>100</v>
      </c>
      <c r="M13" s="36">
        <f t="shared" si="3"/>
        <v>100</v>
      </c>
      <c r="N13" s="31">
        <f t="shared" si="4"/>
        <v>100</v>
      </c>
    </row>
    <row r="14" spans="1:14" ht="15" customHeight="1" x14ac:dyDescent="0.3">
      <c r="A14" s="29">
        <f t="shared" si="0"/>
        <v>10</v>
      </c>
      <c r="B14" s="30">
        <v>16</v>
      </c>
      <c r="C14" s="31" t="s">
        <v>35</v>
      </c>
      <c r="D14" s="32">
        <v>1989</v>
      </c>
      <c r="E14" s="33" t="s">
        <v>36</v>
      </c>
      <c r="F14" s="34">
        <v>4.79</v>
      </c>
      <c r="G14" s="34">
        <v>100</v>
      </c>
      <c r="H14" s="34">
        <v>100</v>
      </c>
      <c r="I14" s="34">
        <v>100</v>
      </c>
      <c r="J14" s="34">
        <v>100</v>
      </c>
      <c r="K14" s="35">
        <f t="shared" si="1"/>
        <v>104.79</v>
      </c>
      <c r="L14" s="31">
        <f t="shared" si="2"/>
        <v>100</v>
      </c>
      <c r="M14" s="36">
        <f t="shared" si="3"/>
        <v>100</v>
      </c>
      <c r="N14" s="31">
        <f t="shared" si="4"/>
        <v>100</v>
      </c>
    </row>
    <row r="15" spans="1:14" ht="15" customHeight="1" x14ac:dyDescent="0.3">
      <c r="A15" s="29">
        <f t="shared" si="0"/>
        <v>10</v>
      </c>
      <c r="B15" s="30">
        <v>20</v>
      </c>
      <c r="C15" s="31" t="s">
        <v>39</v>
      </c>
      <c r="D15" s="32">
        <v>1989</v>
      </c>
      <c r="E15" s="33" t="s">
        <v>40</v>
      </c>
      <c r="F15" s="34">
        <v>4.79</v>
      </c>
      <c r="G15" s="34">
        <v>100</v>
      </c>
      <c r="H15" s="34">
        <v>100</v>
      </c>
      <c r="I15" s="34">
        <v>100</v>
      </c>
      <c r="J15" s="34">
        <v>100</v>
      </c>
      <c r="K15" s="35">
        <f t="shared" si="1"/>
        <v>104.79</v>
      </c>
      <c r="L15" s="31">
        <f t="shared" si="2"/>
        <v>100</v>
      </c>
      <c r="M15" s="36">
        <f t="shared" si="3"/>
        <v>100</v>
      </c>
      <c r="N15" s="31">
        <f t="shared" si="4"/>
        <v>100</v>
      </c>
    </row>
    <row r="16" spans="1:14" ht="15" customHeight="1" x14ac:dyDescent="0.3">
      <c r="A16" s="29">
        <f t="shared" si="0"/>
        <v>12</v>
      </c>
      <c r="B16" s="30">
        <v>11</v>
      </c>
      <c r="C16" s="38" t="s">
        <v>29</v>
      </c>
      <c r="D16" s="32">
        <v>1990</v>
      </c>
      <c r="E16" s="33" t="s">
        <v>26</v>
      </c>
      <c r="F16" s="34">
        <v>4.8600000000000003</v>
      </c>
      <c r="G16" s="34">
        <v>100</v>
      </c>
      <c r="H16" s="34">
        <v>100</v>
      </c>
      <c r="I16" s="34">
        <v>100</v>
      </c>
      <c r="J16" s="34">
        <v>100</v>
      </c>
      <c r="K16" s="35">
        <f t="shared" si="1"/>
        <v>104.86</v>
      </c>
      <c r="L16" s="31">
        <f t="shared" si="2"/>
        <v>100</v>
      </c>
      <c r="M16" s="36">
        <f t="shared" si="3"/>
        <v>100</v>
      </c>
      <c r="N16" s="31">
        <f t="shared" si="4"/>
        <v>100</v>
      </c>
    </row>
    <row r="17" spans="1:14" ht="15" customHeight="1" x14ac:dyDescent="0.3">
      <c r="A17" s="29">
        <f t="shared" si="0"/>
        <v>13</v>
      </c>
      <c r="B17" s="30">
        <v>36</v>
      </c>
      <c r="C17" s="31" t="s">
        <v>60</v>
      </c>
      <c r="D17" s="32">
        <v>1992</v>
      </c>
      <c r="E17" s="33" t="s">
        <v>59</v>
      </c>
      <c r="F17" s="34">
        <v>4.95</v>
      </c>
      <c r="G17" s="34">
        <v>100</v>
      </c>
      <c r="H17" s="34">
        <v>100</v>
      </c>
      <c r="I17" s="34">
        <v>100</v>
      </c>
      <c r="J17" s="34">
        <v>100</v>
      </c>
      <c r="K17" s="35">
        <f t="shared" si="1"/>
        <v>104.95</v>
      </c>
      <c r="L17" s="31">
        <f t="shared" si="2"/>
        <v>100</v>
      </c>
      <c r="M17" s="36">
        <f t="shared" si="3"/>
        <v>100</v>
      </c>
      <c r="N17" s="31">
        <f t="shared" si="4"/>
        <v>100</v>
      </c>
    </row>
    <row r="18" spans="1:14" ht="15" customHeight="1" x14ac:dyDescent="0.3">
      <c r="A18" s="29">
        <f t="shared" si="0"/>
        <v>14</v>
      </c>
      <c r="B18" s="30">
        <v>31</v>
      </c>
      <c r="C18" s="31" t="s">
        <v>53</v>
      </c>
      <c r="D18" s="40">
        <v>1990</v>
      </c>
      <c r="E18" s="33" t="s">
        <v>54</v>
      </c>
      <c r="F18" s="34">
        <v>5.01</v>
      </c>
      <c r="G18" s="34">
        <v>100</v>
      </c>
      <c r="H18" s="34">
        <v>100</v>
      </c>
      <c r="I18" s="34">
        <v>100</v>
      </c>
      <c r="J18" s="34">
        <v>100</v>
      </c>
      <c r="K18" s="35">
        <f t="shared" si="1"/>
        <v>105.01</v>
      </c>
      <c r="L18" s="31">
        <f t="shared" si="2"/>
        <v>100</v>
      </c>
      <c r="M18" s="36">
        <f t="shared" si="3"/>
        <v>100</v>
      </c>
      <c r="N18" s="31">
        <f t="shared" si="4"/>
        <v>100</v>
      </c>
    </row>
    <row r="19" spans="1:14" ht="15" customHeight="1" x14ac:dyDescent="0.3">
      <c r="A19" s="29">
        <f t="shared" si="0"/>
        <v>15</v>
      </c>
      <c r="B19" s="30">
        <v>6</v>
      </c>
      <c r="C19" s="31" t="s">
        <v>23</v>
      </c>
      <c r="D19" s="32">
        <v>1992</v>
      </c>
      <c r="E19" s="33" t="s">
        <v>21</v>
      </c>
      <c r="F19" s="34">
        <v>5.0199999999999996</v>
      </c>
      <c r="G19" s="34">
        <v>100</v>
      </c>
      <c r="H19" s="34">
        <v>100</v>
      </c>
      <c r="I19" s="34">
        <v>100</v>
      </c>
      <c r="J19" s="34">
        <v>100</v>
      </c>
      <c r="K19" s="35">
        <f t="shared" si="1"/>
        <v>105.02</v>
      </c>
      <c r="L19" s="31">
        <f t="shared" si="2"/>
        <v>100</v>
      </c>
      <c r="M19" s="36">
        <f t="shared" si="3"/>
        <v>100</v>
      </c>
      <c r="N19" s="31">
        <f t="shared" si="4"/>
        <v>100</v>
      </c>
    </row>
    <row r="20" spans="1:14" ht="15" customHeight="1" x14ac:dyDescent="0.3">
      <c r="A20" s="29">
        <f t="shared" si="0"/>
        <v>16</v>
      </c>
      <c r="B20" s="30">
        <v>30</v>
      </c>
      <c r="C20" s="31" t="s">
        <v>52</v>
      </c>
      <c r="D20" s="32">
        <v>1989</v>
      </c>
      <c r="E20" s="33" t="s">
        <v>49</v>
      </c>
      <c r="F20" s="34">
        <v>5.04</v>
      </c>
      <c r="G20" s="34">
        <v>100</v>
      </c>
      <c r="H20" s="34">
        <v>100</v>
      </c>
      <c r="I20" s="34">
        <v>100</v>
      </c>
      <c r="J20" s="34">
        <v>100</v>
      </c>
      <c r="K20" s="35">
        <f t="shared" si="1"/>
        <v>105.04</v>
      </c>
      <c r="L20" s="31">
        <f t="shared" si="2"/>
        <v>100</v>
      </c>
      <c r="M20" s="36">
        <f t="shared" si="3"/>
        <v>100</v>
      </c>
      <c r="N20" s="31">
        <f t="shared" si="4"/>
        <v>100</v>
      </c>
    </row>
    <row r="21" spans="1:14" ht="15" customHeight="1" x14ac:dyDescent="0.3">
      <c r="A21" s="29">
        <f t="shared" si="0"/>
        <v>17</v>
      </c>
      <c r="B21" s="30">
        <v>14</v>
      </c>
      <c r="C21" s="31" t="s">
        <v>33</v>
      </c>
      <c r="D21" s="32">
        <v>1989</v>
      </c>
      <c r="E21" s="33" t="s">
        <v>31</v>
      </c>
      <c r="F21" s="34">
        <v>5.12</v>
      </c>
      <c r="G21" s="34">
        <v>100</v>
      </c>
      <c r="H21" s="34">
        <v>100</v>
      </c>
      <c r="I21" s="34">
        <v>100</v>
      </c>
      <c r="J21" s="34">
        <v>100</v>
      </c>
      <c r="K21" s="35">
        <f t="shared" si="1"/>
        <v>105.12</v>
      </c>
      <c r="L21" s="31">
        <f t="shared" si="2"/>
        <v>100</v>
      </c>
      <c r="M21" s="36">
        <f t="shared" si="3"/>
        <v>100</v>
      </c>
      <c r="N21" s="31">
        <f t="shared" si="4"/>
        <v>100</v>
      </c>
    </row>
    <row r="22" spans="1:14" ht="15" customHeight="1" x14ac:dyDescent="0.3">
      <c r="A22" s="29">
        <f t="shared" si="0"/>
        <v>18</v>
      </c>
      <c r="B22" s="30">
        <v>34</v>
      </c>
      <c r="C22" s="41" t="s">
        <v>57</v>
      </c>
      <c r="D22" s="40">
        <v>1990</v>
      </c>
      <c r="E22" s="33" t="s">
        <v>54</v>
      </c>
      <c r="F22" s="34">
        <v>5.34</v>
      </c>
      <c r="G22" s="34">
        <v>100</v>
      </c>
      <c r="H22" s="34">
        <v>100</v>
      </c>
      <c r="I22" s="34">
        <v>100</v>
      </c>
      <c r="J22" s="34">
        <v>100</v>
      </c>
      <c r="K22" s="35">
        <f t="shared" si="1"/>
        <v>105.34</v>
      </c>
      <c r="L22" s="31">
        <f t="shared" si="2"/>
        <v>100</v>
      </c>
      <c r="M22" s="36">
        <f t="shared" si="3"/>
        <v>100</v>
      </c>
      <c r="N22" s="31">
        <f t="shared" si="4"/>
        <v>100</v>
      </c>
    </row>
    <row r="23" spans="1:14" ht="15" customHeight="1" x14ac:dyDescent="0.3">
      <c r="A23" s="29">
        <f t="shared" si="0"/>
        <v>19</v>
      </c>
      <c r="B23" s="30">
        <v>7</v>
      </c>
      <c r="C23" s="31" t="s">
        <v>24</v>
      </c>
      <c r="D23" s="32">
        <v>1990</v>
      </c>
      <c r="E23" s="33" t="s">
        <v>21</v>
      </c>
      <c r="F23" s="34">
        <v>5.35</v>
      </c>
      <c r="G23" s="34">
        <v>100</v>
      </c>
      <c r="H23" s="34">
        <v>100</v>
      </c>
      <c r="I23" s="34">
        <v>100</v>
      </c>
      <c r="J23" s="34">
        <v>100</v>
      </c>
      <c r="K23" s="35">
        <f t="shared" si="1"/>
        <v>105.35</v>
      </c>
      <c r="L23" s="31">
        <f t="shared" si="2"/>
        <v>100</v>
      </c>
      <c r="M23" s="36">
        <f t="shared" si="3"/>
        <v>100</v>
      </c>
      <c r="N23" s="31">
        <f t="shared" si="4"/>
        <v>100</v>
      </c>
    </row>
    <row r="24" spans="1:14" ht="15" customHeight="1" x14ac:dyDescent="0.3">
      <c r="A24" s="29">
        <f t="shared" si="0"/>
        <v>19</v>
      </c>
      <c r="B24" s="30">
        <v>15</v>
      </c>
      <c r="C24" s="31" t="s">
        <v>34</v>
      </c>
      <c r="D24" s="32">
        <v>1991</v>
      </c>
      <c r="E24" s="33" t="s">
        <v>31</v>
      </c>
      <c r="F24" s="34">
        <v>5.35</v>
      </c>
      <c r="G24" s="34">
        <v>100</v>
      </c>
      <c r="H24" s="34">
        <v>100</v>
      </c>
      <c r="I24" s="34">
        <v>100</v>
      </c>
      <c r="J24" s="34">
        <v>100</v>
      </c>
      <c r="K24" s="35">
        <f t="shared" si="1"/>
        <v>105.35</v>
      </c>
      <c r="L24" s="31">
        <f t="shared" si="2"/>
        <v>100</v>
      </c>
      <c r="M24" s="36">
        <f t="shared" si="3"/>
        <v>100</v>
      </c>
      <c r="N24" s="31">
        <f t="shared" si="4"/>
        <v>100</v>
      </c>
    </row>
    <row r="25" spans="1:14" ht="15" customHeight="1" x14ac:dyDescent="0.3">
      <c r="A25" s="29">
        <f t="shared" si="0"/>
        <v>21</v>
      </c>
      <c r="B25" s="30">
        <v>12</v>
      </c>
      <c r="C25" s="31" t="s">
        <v>30</v>
      </c>
      <c r="D25" s="32">
        <v>1989</v>
      </c>
      <c r="E25" s="33" t="s">
        <v>31</v>
      </c>
      <c r="F25" s="34">
        <v>5.44</v>
      </c>
      <c r="G25" s="34">
        <v>100</v>
      </c>
      <c r="H25" s="34">
        <v>100</v>
      </c>
      <c r="I25" s="34">
        <v>100</v>
      </c>
      <c r="J25" s="34">
        <v>100</v>
      </c>
      <c r="K25" s="35">
        <f t="shared" si="1"/>
        <v>105.44</v>
      </c>
      <c r="L25" s="31">
        <f t="shared" si="2"/>
        <v>100</v>
      </c>
      <c r="M25" s="36">
        <f t="shared" si="3"/>
        <v>100</v>
      </c>
      <c r="N25" s="31">
        <f t="shared" si="4"/>
        <v>100</v>
      </c>
    </row>
    <row r="26" spans="1:14" ht="15" customHeight="1" x14ac:dyDescent="0.3">
      <c r="A26" s="29">
        <f t="shared" si="0"/>
        <v>22</v>
      </c>
      <c r="B26" s="30">
        <v>10</v>
      </c>
      <c r="C26" s="31" t="s">
        <v>28</v>
      </c>
      <c r="D26" s="32">
        <v>1991</v>
      </c>
      <c r="E26" s="33" t="s">
        <v>26</v>
      </c>
      <c r="F26" s="34">
        <v>5.53</v>
      </c>
      <c r="G26" s="34">
        <v>100</v>
      </c>
      <c r="H26" s="34">
        <v>100</v>
      </c>
      <c r="I26" s="34">
        <v>100</v>
      </c>
      <c r="J26" s="34">
        <v>100</v>
      </c>
      <c r="K26" s="35">
        <f t="shared" si="1"/>
        <v>105.53</v>
      </c>
      <c r="L26" s="31">
        <f t="shared" si="2"/>
        <v>100</v>
      </c>
      <c r="M26" s="36">
        <f t="shared" si="3"/>
        <v>100</v>
      </c>
      <c r="N26" s="31">
        <f t="shared" si="4"/>
        <v>100</v>
      </c>
    </row>
    <row r="27" spans="1:14" ht="15" customHeight="1" x14ac:dyDescent="0.3">
      <c r="A27" s="29">
        <f t="shared" si="0"/>
        <v>23</v>
      </c>
      <c r="B27" s="30">
        <v>17</v>
      </c>
      <c r="C27" s="31" t="s">
        <v>37</v>
      </c>
      <c r="D27" s="32">
        <v>1990</v>
      </c>
      <c r="E27" s="33" t="s">
        <v>36</v>
      </c>
      <c r="F27" s="34">
        <v>5.54</v>
      </c>
      <c r="G27" s="34">
        <v>100</v>
      </c>
      <c r="H27" s="34">
        <v>100</v>
      </c>
      <c r="I27" s="34">
        <v>100</v>
      </c>
      <c r="J27" s="34">
        <v>100</v>
      </c>
      <c r="K27" s="35">
        <f t="shared" si="1"/>
        <v>105.54</v>
      </c>
      <c r="L27" s="31">
        <f t="shared" si="2"/>
        <v>100</v>
      </c>
      <c r="M27" s="36">
        <f t="shared" si="3"/>
        <v>100</v>
      </c>
      <c r="N27" s="31">
        <f t="shared" si="4"/>
        <v>100</v>
      </c>
    </row>
    <row r="28" spans="1:14" ht="15" customHeight="1" x14ac:dyDescent="0.3">
      <c r="A28" s="29">
        <f t="shared" si="0"/>
        <v>24</v>
      </c>
      <c r="B28" s="30">
        <v>35</v>
      </c>
      <c r="C28" s="41" t="s">
        <v>58</v>
      </c>
      <c r="D28" s="40">
        <v>1989</v>
      </c>
      <c r="E28" s="33" t="s">
        <v>59</v>
      </c>
      <c r="F28" s="34">
        <v>5.64</v>
      </c>
      <c r="G28" s="34">
        <v>100</v>
      </c>
      <c r="H28" s="34">
        <v>100</v>
      </c>
      <c r="I28" s="34">
        <v>100</v>
      </c>
      <c r="J28" s="34">
        <v>100</v>
      </c>
      <c r="K28" s="35">
        <f t="shared" si="1"/>
        <v>105.64</v>
      </c>
      <c r="L28" s="31">
        <f t="shared" si="2"/>
        <v>100</v>
      </c>
      <c r="M28" s="36">
        <f t="shared" si="3"/>
        <v>100</v>
      </c>
      <c r="N28" s="31">
        <f t="shared" si="4"/>
        <v>100</v>
      </c>
    </row>
    <row r="29" spans="1:14" ht="15" customHeight="1" x14ac:dyDescent="0.3">
      <c r="A29" s="29">
        <f t="shared" si="0"/>
        <v>25</v>
      </c>
      <c r="B29" s="30">
        <v>13</v>
      </c>
      <c r="C29" s="141" t="s">
        <v>32</v>
      </c>
      <c r="D29" s="32">
        <v>1991</v>
      </c>
      <c r="E29" s="33" t="s">
        <v>31</v>
      </c>
      <c r="F29" s="34">
        <v>5.74</v>
      </c>
      <c r="G29" s="34">
        <v>100</v>
      </c>
      <c r="H29" s="34">
        <v>100</v>
      </c>
      <c r="I29" s="34">
        <v>100</v>
      </c>
      <c r="J29" s="34">
        <v>100</v>
      </c>
      <c r="K29" s="35">
        <f t="shared" si="1"/>
        <v>105.74</v>
      </c>
      <c r="L29" s="31">
        <f t="shared" si="2"/>
        <v>100</v>
      </c>
      <c r="M29" s="36">
        <f t="shared" si="3"/>
        <v>100</v>
      </c>
      <c r="N29" s="31">
        <f t="shared" si="4"/>
        <v>100</v>
      </c>
    </row>
    <row r="30" spans="1:14" ht="15" customHeight="1" x14ac:dyDescent="0.3">
      <c r="A30" s="29">
        <f t="shared" si="0"/>
        <v>26</v>
      </c>
      <c r="B30" s="30">
        <v>26</v>
      </c>
      <c r="C30" s="41" t="s">
        <v>47</v>
      </c>
      <c r="D30" s="32">
        <v>1991</v>
      </c>
      <c r="E30" s="33" t="s">
        <v>44</v>
      </c>
      <c r="F30" s="34">
        <v>5.81</v>
      </c>
      <c r="G30" s="34">
        <v>100</v>
      </c>
      <c r="H30" s="34">
        <v>100</v>
      </c>
      <c r="I30" s="34">
        <v>100</v>
      </c>
      <c r="J30" s="34">
        <v>100</v>
      </c>
      <c r="K30" s="35">
        <f t="shared" si="1"/>
        <v>105.81</v>
      </c>
      <c r="L30" s="31">
        <f t="shared" si="2"/>
        <v>100</v>
      </c>
      <c r="M30" s="36">
        <f t="shared" si="3"/>
        <v>100</v>
      </c>
      <c r="N30" s="31">
        <f t="shared" si="4"/>
        <v>100</v>
      </c>
    </row>
    <row r="31" spans="1:14" ht="15" customHeight="1" x14ac:dyDescent="0.3">
      <c r="A31" s="29">
        <f t="shared" si="0"/>
        <v>27</v>
      </c>
      <c r="B31" s="30">
        <v>24</v>
      </c>
      <c r="C31" s="31" t="s">
        <v>45</v>
      </c>
      <c r="D31" s="32">
        <v>1992</v>
      </c>
      <c r="E31" s="33" t="s">
        <v>44</v>
      </c>
      <c r="F31" s="34">
        <v>5.91</v>
      </c>
      <c r="G31" s="34">
        <v>100</v>
      </c>
      <c r="H31" s="34">
        <v>100</v>
      </c>
      <c r="I31" s="34">
        <v>100</v>
      </c>
      <c r="J31" s="34">
        <v>100</v>
      </c>
      <c r="K31" s="35">
        <f t="shared" si="1"/>
        <v>105.91</v>
      </c>
      <c r="L31" s="31">
        <f t="shared" si="2"/>
        <v>100</v>
      </c>
      <c r="M31" s="36">
        <f t="shared" si="3"/>
        <v>100</v>
      </c>
      <c r="N31" s="31">
        <f t="shared" si="4"/>
        <v>100</v>
      </c>
    </row>
    <row r="32" spans="1:14" ht="15" customHeight="1" x14ac:dyDescent="0.3">
      <c r="A32" s="29">
        <f t="shared" si="0"/>
        <v>28</v>
      </c>
      <c r="B32" s="30">
        <v>40</v>
      </c>
      <c r="C32" s="31" t="s">
        <v>65</v>
      </c>
      <c r="D32" s="32">
        <v>1992</v>
      </c>
      <c r="E32" s="33" t="s">
        <v>64</v>
      </c>
      <c r="F32" s="34">
        <v>5.97</v>
      </c>
      <c r="G32" s="34">
        <v>100</v>
      </c>
      <c r="H32" s="34">
        <v>100</v>
      </c>
      <c r="I32" s="34">
        <v>100</v>
      </c>
      <c r="J32" s="34">
        <v>100</v>
      </c>
      <c r="K32" s="35">
        <f t="shared" si="1"/>
        <v>105.97</v>
      </c>
      <c r="L32" s="31">
        <f t="shared" si="2"/>
        <v>100</v>
      </c>
      <c r="M32" s="36">
        <f t="shared" si="3"/>
        <v>100</v>
      </c>
      <c r="N32" s="31">
        <f t="shared" si="4"/>
        <v>100</v>
      </c>
    </row>
    <row r="33" spans="1:14" ht="15" customHeight="1" x14ac:dyDescent="0.3">
      <c r="A33" s="29">
        <f t="shared" si="0"/>
        <v>29</v>
      </c>
      <c r="B33" s="30">
        <v>18</v>
      </c>
      <c r="C33" s="31" t="s">
        <v>38</v>
      </c>
      <c r="D33" s="32">
        <v>1991</v>
      </c>
      <c r="E33" s="33" t="s">
        <v>36</v>
      </c>
      <c r="F33" s="34">
        <v>6.02</v>
      </c>
      <c r="G33" s="34">
        <v>100</v>
      </c>
      <c r="H33" s="34">
        <v>100</v>
      </c>
      <c r="I33" s="34">
        <v>100</v>
      </c>
      <c r="J33" s="34">
        <v>100</v>
      </c>
      <c r="K33" s="35">
        <f t="shared" si="1"/>
        <v>106.02</v>
      </c>
      <c r="L33" s="31">
        <f t="shared" si="2"/>
        <v>100</v>
      </c>
      <c r="M33" s="36">
        <f t="shared" si="3"/>
        <v>100</v>
      </c>
      <c r="N33" s="31">
        <f t="shared" si="4"/>
        <v>100</v>
      </c>
    </row>
    <row r="34" spans="1:14" ht="15" customHeight="1" x14ac:dyDescent="0.3">
      <c r="A34" s="29">
        <f t="shared" si="0"/>
        <v>30</v>
      </c>
      <c r="B34" s="30">
        <v>29</v>
      </c>
      <c r="C34" s="31" t="s">
        <v>51</v>
      </c>
      <c r="D34" s="32">
        <v>1992</v>
      </c>
      <c r="E34" s="33" t="s">
        <v>49</v>
      </c>
      <c r="F34" s="34">
        <v>6.23</v>
      </c>
      <c r="G34" s="34">
        <v>100</v>
      </c>
      <c r="H34" s="34">
        <v>100</v>
      </c>
      <c r="I34" s="34">
        <v>100</v>
      </c>
      <c r="J34" s="34">
        <v>100</v>
      </c>
      <c r="K34" s="35">
        <f t="shared" si="1"/>
        <v>106.23</v>
      </c>
      <c r="L34" s="31">
        <f t="shared" si="2"/>
        <v>100</v>
      </c>
      <c r="M34" s="36">
        <f t="shared" si="3"/>
        <v>100</v>
      </c>
      <c r="N34" s="31">
        <f t="shared" si="4"/>
        <v>100</v>
      </c>
    </row>
    <row r="35" spans="1:14" ht="15" customHeight="1" x14ac:dyDescent="0.3">
      <c r="A35" s="29">
        <f t="shared" si="0"/>
        <v>31</v>
      </c>
      <c r="B35" s="30">
        <v>42</v>
      </c>
      <c r="C35" s="31" t="s">
        <v>67</v>
      </c>
      <c r="D35" s="32">
        <v>1991</v>
      </c>
      <c r="E35" s="33" t="s">
        <v>64</v>
      </c>
      <c r="F35" s="34">
        <v>6.25</v>
      </c>
      <c r="G35" s="34">
        <v>100</v>
      </c>
      <c r="H35" s="34">
        <v>100</v>
      </c>
      <c r="I35" s="34">
        <v>100</v>
      </c>
      <c r="J35" s="34">
        <v>100</v>
      </c>
      <c r="K35" s="35">
        <f t="shared" si="1"/>
        <v>106.25</v>
      </c>
      <c r="L35" s="31">
        <f t="shared" si="2"/>
        <v>100</v>
      </c>
      <c r="M35" s="36">
        <f t="shared" si="3"/>
        <v>100</v>
      </c>
      <c r="N35" s="31">
        <f t="shared" si="4"/>
        <v>100</v>
      </c>
    </row>
    <row r="36" spans="1:14" ht="15" customHeight="1" x14ac:dyDescent="0.3">
      <c r="A36" s="29">
        <f t="shared" si="0"/>
        <v>32</v>
      </c>
      <c r="B36" s="30">
        <v>32</v>
      </c>
      <c r="C36" s="41" t="s">
        <v>55</v>
      </c>
      <c r="D36" s="40">
        <v>1990</v>
      </c>
      <c r="E36" s="33" t="s">
        <v>54</v>
      </c>
      <c r="F36" s="34">
        <v>6.33</v>
      </c>
      <c r="G36" s="34">
        <v>100</v>
      </c>
      <c r="H36" s="34">
        <v>100</v>
      </c>
      <c r="I36" s="34">
        <v>100</v>
      </c>
      <c r="J36" s="34">
        <v>100</v>
      </c>
      <c r="K36" s="35">
        <f t="shared" si="1"/>
        <v>106.33</v>
      </c>
      <c r="L36" s="31">
        <f t="shared" si="2"/>
        <v>100</v>
      </c>
      <c r="M36" s="36">
        <f t="shared" si="3"/>
        <v>100</v>
      </c>
      <c r="N36" s="31">
        <f t="shared" si="4"/>
        <v>100</v>
      </c>
    </row>
    <row r="37" spans="1:14" ht="15" customHeight="1" x14ac:dyDescent="0.3">
      <c r="A37" s="29">
        <f t="shared" si="0"/>
        <v>33</v>
      </c>
      <c r="B37" s="30">
        <v>28</v>
      </c>
      <c r="C37" s="31" t="s">
        <v>50</v>
      </c>
      <c r="D37" s="32">
        <v>1990</v>
      </c>
      <c r="E37" s="33" t="s">
        <v>49</v>
      </c>
      <c r="F37" s="34">
        <v>6.47</v>
      </c>
      <c r="G37" s="34">
        <v>100</v>
      </c>
      <c r="H37" s="34">
        <v>100</v>
      </c>
      <c r="I37" s="34">
        <v>100</v>
      </c>
      <c r="J37" s="34">
        <v>100</v>
      </c>
      <c r="K37" s="35">
        <f t="shared" si="1"/>
        <v>106.47</v>
      </c>
      <c r="L37" s="31">
        <f t="shared" si="2"/>
        <v>100</v>
      </c>
      <c r="M37" s="36">
        <f t="shared" si="3"/>
        <v>100</v>
      </c>
      <c r="N37" s="31">
        <f t="shared" si="4"/>
        <v>100</v>
      </c>
    </row>
    <row r="38" spans="1:14" ht="15" customHeight="1" x14ac:dyDescent="0.3">
      <c r="A38" s="29">
        <f t="shared" si="0"/>
        <v>34</v>
      </c>
      <c r="B38" s="30">
        <v>21</v>
      </c>
      <c r="C38" s="31" t="s">
        <v>41</v>
      </c>
      <c r="D38" s="32">
        <v>1990</v>
      </c>
      <c r="E38" s="33" t="s">
        <v>40</v>
      </c>
      <c r="F38" s="34">
        <v>6.59</v>
      </c>
      <c r="G38" s="34">
        <v>100</v>
      </c>
      <c r="H38" s="34">
        <v>100</v>
      </c>
      <c r="I38" s="34">
        <v>100</v>
      </c>
      <c r="J38" s="34">
        <v>100</v>
      </c>
      <c r="K38" s="35">
        <f t="shared" si="1"/>
        <v>106.59</v>
      </c>
      <c r="L38" s="31">
        <f t="shared" si="2"/>
        <v>100</v>
      </c>
      <c r="M38" s="36">
        <f t="shared" si="3"/>
        <v>100</v>
      </c>
      <c r="N38" s="31">
        <f t="shared" si="4"/>
        <v>100</v>
      </c>
    </row>
    <row r="39" spans="1:14" ht="15" customHeight="1" x14ac:dyDescent="0.3">
      <c r="A39" s="29">
        <f t="shared" si="0"/>
        <v>34</v>
      </c>
      <c r="B39" s="30">
        <v>41</v>
      </c>
      <c r="C39" s="31" t="s">
        <v>66</v>
      </c>
      <c r="D39" s="32">
        <v>1990</v>
      </c>
      <c r="E39" s="33" t="s">
        <v>64</v>
      </c>
      <c r="F39" s="34">
        <v>6.59</v>
      </c>
      <c r="G39" s="34">
        <v>100</v>
      </c>
      <c r="H39" s="34">
        <v>100</v>
      </c>
      <c r="I39" s="34">
        <v>100</v>
      </c>
      <c r="J39" s="34">
        <v>100</v>
      </c>
      <c r="K39" s="35">
        <f t="shared" si="1"/>
        <v>106.59</v>
      </c>
      <c r="L39" s="31">
        <f t="shared" si="2"/>
        <v>100</v>
      </c>
      <c r="M39" s="36">
        <f t="shared" si="3"/>
        <v>100</v>
      </c>
      <c r="N39" s="31">
        <f t="shared" si="4"/>
        <v>100</v>
      </c>
    </row>
    <row r="40" spans="1:14" ht="15" customHeight="1" x14ac:dyDescent="0.3">
      <c r="A40" s="29">
        <f t="shared" si="0"/>
        <v>36</v>
      </c>
      <c r="B40" s="30">
        <v>25</v>
      </c>
      <c r="C40" s="31" t="s">
        <v>46</v>
      </c>
      <c r="D40" s="32">
        <v>1991</v>
      </c>
      <c r="E40" s="33" t="s">
        <v>44</v>
      </c>
      <c r="F40" s="34">
        <v>7.08</v>
      </c>
      <c r="G40" s="34">
        <v>100</v>
      </c>
      <c r="H40" s="34">
        <v>100</v>
      </c>
      <c r="I40" s="34">
        <v>100</v>
      </c>
      <c r="J40" s="34">
        <v>100</v>
      </c>
      <c r="K40" s="35">
        <f t="shared" si="1"/>
        <v>107.08</v>
      </c>
      <c r="L40" s="31">
        <f t="shared" si="2"/>
        <v>100</v>
      </c>
      <c r="M40" s="36">
        <f t="shared" si="3"/>
        <v>100</v>
      </c>
      <c r="N40" s="31">
        <f t="shared" si="4"/>
        <v>100</v>
      </c>
    </row>
    <row r="41" spans="1:14" ht="15" customHeight="1" x14ac:dyDescent="0.3">
      <c r="A41" s="29">
        <f t="shared" si="0"/>
        <v>37</v>
      </c>
      <c r="B41" s="30">
        <v>38</v>
      </c>
      <c r="C41" s="31" t="s">
        <v>62</v>
      </c>
      <c r="D41" s="32">
        <v>1989</v>
      </c>
      <c r="E41" s="33" t="s">
        <v>59</v>
      </c>
      <c r="F41" s="34">
        <v>7.86</v>
      </c>
      <c r="G41" s="34">
        <v>100</v>
      </c>
      <c r="H41" s="34">
        <v>100</v>
      </c>
      <c r="I41" s="34">
        <v>100</v>
      </c>
      <c r="J41" s="34">
        <v>100</v>
      </c>
      <c r="K41" s="35">
        <f t="shared" si="1"/>
        <v>107.86</v>
      </c>
      <c r="L41" s="31">
        <f t="shared" si="2"/>
        <v>100</v>
      </c>
      <c r="M41" s="36">
        <f t="shared" si="3"/>
        <v>100</v>
      </c>
      <c r="N41" s="31">
        <f t="shared" si="4"/>
        <v>100</v>
      </c>
    </row>
    <row r="42" spans="1:14" ht="15" customHeight="1" x14ac:dyDescent="0.3">
      <c r="A42" s="29">
        <f t="shared" si="0"/>
        <v>38</v>
      </c>
      <c r="B42" s="30">
        <v>22</v>
      </c>
      <c r="C42" s="31" t="s">
        <v>42</v>
      </c>
      <c r="D42" s="32">
        <v>1992</v>
      </c>
      <c r="E42" s="33" t="s">
        <v>40</v>
      </c>
      <c r="F42" s="34">
        <v>8.0399999999999991</v>
      </c>
      <c r="G42" s="34">
        <v>100</v>
      </c>
      <c r="H42" s="34">
        <v>100</v>
      </c>
      <c r="I42" s="34">
        <v>100</v>
      </c>
      <c r="J42" s="34">
        <v>100</v>
      </c>
      <c r="K42" s="35">
        <f t="shared" si="1"/>
        <v>108.03999999999999</v>
      </c>
      <c r="L42" s="31">
        <f t="shared" si="2"/>
        <v>100</v>
      </c>
      <c r="M42" s="36">
        <f t="shared" si="3"/>
        <v>100</v>
      </c>
      <c r="N42" s="31">
        <f t="shared" si="4"/>
        <v>100</v>
      </c>
    </row>
    <row r="43" spans="1:14" ht="15" customHeight="1" x14ac:dyDescent="0.3">
      <c r="A43" s="29">
        <f t="shared" si="0"/>
        <v>39</v>
      </c>
      <c r="B43" s="30">
        <v>19</v>
      </c>
      <c r="C43" s="31" t="s">
        <v>119</v>
      </c>
      <c r="D43" s="32">
        <v>1990</v>
      </c>
      <c r="E43" s="33" t="s">
        <v>36</v>
      </c>
      <c r="F43" s="34">
        <v>100</v>
      </c>
      <c r="G43" s="34">
        <v>100</v>
      </c>
      <c r="H43" s="34">
        <v>100</v>
      </c>
      <c r="I43" s="34">
        <v>100</v>
      </c>
      <c r="J43" s="34">
        <v>100</v>
      </c>
      <c r="K43" s="35">
        <f t="shared" si="1"/>
        <v>200</v>
      </c>
      <c r="L43" s="31">
        <f t="shared" si="2"/>
        <v>100</v>
      </c>
      <c r="M43" s="36">
        <f t="shared" si="3"/>
        <v>100</v>
      </c>
      <c r="N43" s="31">
        <f t="shared" si="4"/>
        <v>100</v>
      </c>
    </row>
    <row r="44" spans="1:14" ht="15" customHeight="1" x14ac:dyDescent="0.3">
      <c r="A44" s="29">
        <f t="shared" si="0"/>
        <v>39</v>
      </c>
      <c r="B44" s="30">
        <v>27</v>
      </c>
      <c r="C44" s="31" t="s">
        <v>48</v>
      </c>
      <c r="D44" s="32">
        <v>1992</v>
      </c>
      <c r="E44" s="33" t="s">
        <v>49</v>
      </c>
      <c r="F44" s="34">
        <v>100</v>
      </c>
      <c r="G44" s="34">
        <v>100</v>
      </c>
      <c r="H44" s="34">
        <v>100</v>
      </c>
      <c r="I44" s="34">
        <v>100</v>
      </c>
      <c r="J44" s="34">
        <v>100</v>
      </c>
      <c r="K44" s="35">
        <f t="shared" si="1"/>
        <v>200</v>
      </c>
      <c r="L44" s="31">
        <f t="shared" si="2"/>
        <v>100</v>
      </c>
      <c r="M44" s="36">
        <f t="shared" si="3"/>
        <v>100</v>
      </c>
      <c r="N44" s="31">
        <f t="shared" si="4"/>
        <v>100</v>
      </c>
    </row>
    <row r="45" spans="1:14" ht="15" customHeight="1" x14ac:dyDescent="0.3">
      <c r="A45" s="29">
        <f t="shared" si="0"/>
        <v>39</v>
      </c>
      <c r="B45" s="30">
        <v>37</v>
      </c>
      <c r="C45" s="31" t="s">
        <v>61</v>
      </c>
      <c r="D45" s="32">
        <v>1991</v>
      </c>
      <c r="E45" s="33" t="s">
        <v>59</v>
      </c>
      <c r="F45" s="34">
        <v>100</v>
      </c>
      <c r="G45" s="34">
        <v>100</v>
      </c>
      <c r="H45" s="34">
        <v>100</v>
      </c>
      <c r="I45" s="34">
        <v>100</v>
      </c>
      <c r="J45" s="34">
        <v>100</v>
      </c>
      <c r="K45" s="35">
        <f t="shared" si="1"/>
        <v>200</v>
      </c>
      <c r="L45" s="31">
        <f t="shared" si="2"/>
        <v>100</v>
      </c>
      <c r="M45" s="36">
        <f t="shared" si="3"/>
        <v>100</v>
      </c>
      <c r="N45" s="31">
        <f t="shared" si="4"/>
        <v>100</v>
      </c>
    </row>
    <row r="46" spans="1:14" ht="15" customHeight="1" x14ac:dyDescent="0.3">
      <c r="A46" s="29">
        <f t="shared" si="0"/>
        <v>39</v>
      </c>
      <c r="B46" s="30">
        <v>39</v>
      </c>
      <c r="C46" s="31" t="s">
        <v>63</v>
      </c>
      <c r="D46" s="32">
        <v>1991</v>
      </c>
      <c r="E46" s="33" t="s">
        <v>64</v>
      </c>
      <c r="F46" s="34">
        <v>100</v>
      </c>
      <c r="G46" s="34">
        <v>100</v>
      </c>
      <c r="H46" s="34">
        <v>100</v>
      </c>
      <c r="I46" s="34">
        <v>100</v>
      </c>
      <c r="J46" s="34">
        <v>100</v>
      </c>
      <c r="K46" s="35">
        <f t="shared" si="1"/>
        <v>200</v>
      </c>
      <c r="L46" s="31">
        <f t="shared" si="2"/>
        <v>100</v>
      </c>
      <c r="M46" s="36">
        <f t="shared" si="3"/>
        <v>100</v>
      </c>
      <c r="N46" s="31">
        <f t="shared" si="4"/>
        <v>100</v>
      </c>
    </row>
  </sheetData>
  <mergeCells count="11">
    <mergeCell ref="L3:L4"/>
    <mergeCell ref="M3:M4"/>
    <mergeCell ref="N3:N4"/>
    <mergeCell ref="A1:K1"/>
    <mergeCell ref="A3:A4"/>
    <mergeCell ref="B3:B4"/>
    <mergeCell ref="C3:C4"/>
    <mergeCell ref="D3:D4"/>
    <mergeCell ref="E3:E4"/>
    <mergeCell ref="F3:J3"/>
    <mergeCell ref="K3:K4"/>
  </mergeCells>
  <conditionalFormatting sqref="F5:J46">
    <cfRule type="cellIs" dxfId="3" priority="2" operator="equal">
      <formula>100</formula>
    </cfRule>
  </conditionalFormatting>
  <printOptions horizontalCentered="1"/>
  <pageMargins left="0.196527777777778" right="0.196527777777778" top="1.96875" bottom="0.511805555555554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Normal="100" workbookViewId="0">
      <selection activeCell="F14" sqref="F14"/>
    </sheetView>
  </sheetViews>
  <sheetFormatPr defaultRowHeight="13.8" outlineLevelRow="1" x14ac:dyDescent="0.25"/>
  <cols>
    <col min="1" max="1" width="5.6640625" style="24" customWidth="1"/>
    <col min="2" max="2" width="57.109375" customWidth="1"/>
    <col min="3" max="3" width="10.88671875" style="25" customWidth="1"/>
    <col min="4" max="1025" width="8.6640625" customWidth="1"/>
  </cols>
  <sheetData>
    <row r="1" spans="1:3" ht="32.25" customHeight="1" x14ac:dyDescent="0.4">
      <c r="A1" s="7" t="s">
        <v>68</v>
      </c>
      <c r="B1" s="7"/>
      <c r="C1" s="7"/>
    </row>
    <row r="2" spans="1:3" ht="25.5" customHeight="1" x14ac:dyDescent="0.25"/>
    <row r="3" spans="1:3" ht="16.5" customHeight="1" x14ac:dyDescent="0.25">
      <c r="A3" s="6" t="s">
        <v>1</v>
      </c>
      <c r="B3" s="5" t="s">
        <v>5</v>
      </c>
      <c r="C3" s="4" t="s">
        <v>7</v>
      </c>
    </row>
    <row r="4" spans="1:3" ht="21.75" customHeight="1" outlineLevel="1" x14ac:dyDescent="0.25">
      <c r="A4" s="6"/>
      <c r="B4" s="5"/>
      <c r="C4" s="4"/>
    </row>
    <row r="5" spans="1:3" ht="26.1" customHeight="1" x14ac:dyDescent="0.3">
      <c r="A5" s="42">
        <v>1</v>
      </c>
      <c r="B5" s="43" t="s">
        <v>77</v>
      </c>
      <c r="C5" s="44">
        <v>19.16</v>
      </c>
    </row>
    <row r="6" spans="1:3" ht="26.1" customHeight="1" x14ac:dyDescent="0.3">
      <c r="A6" s="45">
        <v>2</v>
      </c>
      <c r="B6" s="46" t="s">
        <v>76</v>
      </c>
      <c r="C6" s="44">
        <v>20.39</v>
      </c>
    </row>
    <row r="7" spans="1:3" ht="26.1" customHeight="1" x14ac:dyDescent="0.3">
      <c r="A7" s="42">
        <v>3</v>
      </c>
      <c r="B7" s="43" t="s">
        <v>75</v>
      </c>
      <c r="C7" s="44">
        <v>20.43</v>
      </c>
    </row>
    <row r="8" spans="1:3" ht="26.1" customHeight="1" x14ac:dyDescent="0.3">
      <c r="A8" s="45">
        <v>4</v>
      </c>
      <c r="B8" s="43" t="s">
        <v>74</v>
      </c>
      <c r="C8" s="44">
        <v>22.64</v>
      </c>
    </row>
    <row r="9" spans="1:3" ht="26.1" customHeight="1" x14ac:dyDescent="0.3">
      <c r="A9" s="42">
        <v>5</v>
      </c>
      <c r="B9" s="43" t="s">
        <v>73</v>
      </c>
      <c r="C9" s="44">
        <v>23.02</v>
      </c>
    </row>
    <row r="10" spans="1:3" ht="26.1" customHeight="1" x14ac:dyDescent="0.3">
      <c r="A10" s="45">
        <v>6</v>
      </c>
      <c r="B10" s="43" t="s">
        <v>72</v>
      </c>
      <c r="C10" s="44">
        <v>23.18</v>
      </c>
    </row>
    <row r="11" spans="1:3" ht="26.1" customHeight="1" x14ac:dyDescent="0.3">
      <c r="A11" s="42">
        <v>7</v>
      </c>
      <c r="B11" s="43" t="s">
        <v>36</v>
      </c>
      <c r="C11" s="44">
        <v>23.31</v>
      </c>
    </row>
    <row r="12" spans="1:3" ht="26.1" customHeight="1" x14ac:dyDescent="0.3">
      <c r="A12" s="45">
        <v>8</v>
      </c>
      <c r="B12" s="43" t="s">
        <v>71</v>
      </c>
      <c r="C12" s="44">
        <v>23.87</v>
      </c>
    </row>
    <row r="13" spans="1:3" ht="26.1" customHeight="1" x14ac:dyDescent="0.3">
      <c r="A13" s="42">
        <v>9</v>
      </c>
      <c r="B13" s="43" t="s">
        <v>70</v>
      </c>
      <c r="C13" s="44">
        <v>25.35</v>
      </c>
    </row>
    <row r="14" spans="1:3" ht="26.1" customHeight="1" x14ac:dyDescent="0.3">
      <c r="A14" s="45">
        <v>10</v>
      </c>
      <c r="B14" s="43" t="s">
        <v>69</v>
      </c>
      <c r="C14" s="47">
        <v>26.05</v>
      </c>
    </row>
    <row r="15" spans="1:3" ht="26.1" customHeight="1" x14ac:dyDescent="0.3">
      <c r="A15" s="48">
        <v>11</v>
      </c>
      <c r="B15" s="49" t="s">
        <v>54</v>
      </c>
      <c r="C15" s="50">
        <v>26.22</v>
      </c>
    </row>
  </sheetData>
  <mergeCells count="4">
    <mergeCell ref="A1:C1"/>
    <mergeCell ref="A3:A4"/>
    <mergeCell ref="B3:B4"/>
    <mergeCell ref="C3:C4"/>
  </mergeCells>
  <printOptions horizontalCentered="1"/>
  <pageMargins left="0.196527777777778" right="0.196527777777778" top="1.96875" bottom="0.511111111111110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activeCell="N8" sqref="N8"/>
    </sheetView>
  </sheetViews>
  <sheetFormatPr defaultRowHeight="13.8" outlineLevelRow="2" x14ac:dyDescent="0.25"/>
  <cols>
    <col min="1" max="1" width="3.6640625" style="24" customWidth="1"/>
    <col min="2" max="2" width="2.88671875" customWidth="1"/>
    <col min="3" max="3" width="16" customWidth="1"/>
    <col min="4" max="4" width="5.21875" customWidth="1"/>
    <col min="5" max="5" width="28.6640625" customWidth="1"/>
    <col min="6" max="10" width="7.33203125" customWidth="1"/>
    <col min="11" max="11" width="9.5546875" style="25" customWidth="1"/>
    <col min="12" max="12" width="7.88671875" customWidth="1"/>
    <col min="13" max="14" width="8.109375" customWidth="1"/>
    <col min="15" max="1025" width="8.6640625" customWidth="1"/>
  </cols>
  <sheetData>
    <row r="1" spans="1:14" ht="21.75" customHeight="1" x14ac:dyDescent="0.35">
      <c r="A1" s="14" t="s">
        <v>120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26"/>
    </row>
    <row r="2" spans="1:14" ht="7.5" customHeight="1" x14ac:dyDescent="0.25">
      <c r="M2" s="27"/>
    </row>
    <row r="3" spans="1:14" ht="16.5" customHeight="1" x14ac:dyDescent="0.25">
      <c r="A3" s="13" t="s">
        <v>1</v>
      </c>
      <c r="B3" s="12" t="s">
        <v>2</v>
      </c>
      <c r="C3" s="11" t="s">
        <v>3</v>
      </c>
      <c r="D3" s="12" t="s">
        <v>4</v>
      </c>
      <c r="E3" s="10" t="s">
        <v>5</v>
      </c>
      <c r="F3" s="9" t="s">
        <v>6</v>
      </c>
      <c r="G3" s="9"/>
      <c r="H3" s="9"/>
      <c r="I3" s="9"/>
      <c r="J3" s="9"/>
      <c r="K3" s="10" t="s">
        <v>7</v>
      </c>
      <c r="L3" s="8" t="s">
        <v>8</v>
      </c>
      <c r="M3" s="8" t="s">
        <v>9</v>
      </c>
      <c r="N3" s="8" t="s">
        <v>10</v>
      </c>
    </row>
    <row r="4" spans="1:14" ht="21.75" customHeight="1" outlineLevel="1" x14ac:dyDescent="0.25">
      <c r="A4" s="13"/>
      <c r="B4" s="12"/>
      <c r="C4" s="11"/>
      <c r="D4" s="12"/>
      <c r="E4" s="10"/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10"/>
      <c r="L4" s="8"/>
      <c r="M4" s="8"/>
      <c r="N4" s="8"/>
    </row>
    <row r="5" spans="1:14" ht="15" customHeight="1" outlineLevel="2" x14ac:dyDescent="0.3">
      <c r="A5" s="142"/>
      <c r="B5" s="30">
        <v>40</v>
      </c>
      <c r="C5" s="31" t="s">
        <v>65</v>
      </c>
      <c r="D5" s="32">
        <v>1992</v>
      </c>
      <c r="E5" s="33" t="s">
        <v>64</v>
      </c>
      <c r="F5" s="34">
        <v>5.97</v>
      </c>
      <c r="G5" s="34">
        <v>100</v>
      </c>
      <c r="H5" s="34">
        <v>5.66</v>
      </c>
      <c r="I5" s="34">
        <v>100</v>
      </c>
      <c r="J5" s="34">
        <v>7</v>
      </c>
      <c r="K5" s="35">
        <f>SMALL(F5:J5,1)+SMALL(F5:J5,2)</f>
        <v>11.629999999999999</v>
      </c>
      <c r="L5" s="31">
        <f>SMALL(F5:J5,3)</f>
        <v>7</v>
      </c>
      <c r="M5" s="36">
        <f>SMALL(F5:J5,4)</f>
        <v>100</v>
      </c>
      <c r="N5" s="31">
        <f>SMALL(F5:J5,5)</f>
        <v>100</v>
      </c>
    </row>
    <row r="6" spans="1:14" ht="15" customHeight="1" outlineLevel="2" x14ac:dyDescent="0.3">
      <c r="A6" s="142"/>
      <c r="B6" s="30">
        <v>39</v>
      </c>
      <c r="C6" s="31" t="s">
        <v>63</v>
      </c>
      <c r="D6" s="32">
        <v>1991</v>
      </c>
      <c r="E6" s="33" t="s">
        <v>64</v>
      </c>
      <c r="F6" s="34">
        <v>100</v>
      </c>
      <c r="G6" s="34">
        <v>6.04</v>
      </c>
      <c r="H6" s="34">
        <v>6.14</v>
      </c>
      <c r="I6" s="34">
        <v>5.88</v>
      </c>
      <c r="J6" s="34">
        <v>6.16</v>
      </c>
      <c r="K6" s="35">
        <f>SMALL(F6:J6,1)+SMALL(F6:J6,2)</f>
        <v>11.92</v>
      </c>
      <c r="L6" s="31">
        <f>SMALL(F6:J6,3)</f>
        <v>6.14</v>
      </c>
      <c r="M6" s="36">
        <f>SMALL(F6:J6,4)</f>
        <v>6.16</v>
      </c>
      <c r="N6" s="31">
        <f>SMALL(F6:J6,5)</f>
        <v>100</v>
      </c>
    </row>
    <row r="7" spans="1:14" ht="15" customHeight="1" outlineLevel="2" x14ac:dyDescent="0.3">
      <c r="A7" s="142"/>
      <c r="B7" s="30">
        <v>42</v>
      </c>
      <c r="C7" s="31" t="s">
        <v>67</v>
      </c>
      <c r="D7" s="32">
        <v>1991</v>
      </c>
      <c r="E7" s="33" t="s">
        <v>64</v>
      </c>
      <c r="F7" s="34">
        <v>6.25</v>
      </c>
      <c r="G7" s="34">
        <v>6.28</v>
      </c>
      <c r="H7" s="34">
        <v>7.05</v>
      </c>
      <c r="I7" s="34">
        <v>6.4</v>
      </c>
      <c r="J7" s="34">
        <v>6.47</v>
      </c>
      <c r="K7" s="35">
        <f>SMALL(F7:J7,1)+SMALL(F7:J7,2)</f>
        <v>12.530000000000001</v>
      </c>
      <c r="L7" s="31">
        <f>SMALL(F7:J7,3)</f>
        <v>6.4</v>
      </c>
      <c r="M7" s="36">
        <f>SMALL(F7:J7,4)</f>
        <v>6.47</v>
      </c>
      <c r="N7" s="31">
        <f>SMALL(F7:J7,5)</f>
        <v>7.05</v>
      </c>
    </row>
    <row r="8" spans="1:14" ht="15" customHeight="1" outlineLevel="1" x14ac:dyDescent="0.3">
      <c r="A8" s="142">
        <v>11</v>
      </c>
      <c r="B8" s="115"/>
      <c r="C8" s="143"/>
      <c r="D8" s="144"/>
      <c r="E8" s="145" t="s">
        <v>121</v>
      </c>
      <c r="F8" s="146"/>
      <c r="G8" s="146"/>
      <c r="H8" s="146"/>
      <c r="I8" s="146"/>
      <c r="J8" s="147"/>
      <c r="K8" s="35">
        <f>SUBTOTAL(9,K5:K7)</f>
        <v>36.08</v>
      </c>
      <c r="L8" s="31"/>
      <c r="M8" s="36"/>
      <c r="N8" s="31">
        <f>SUBTOTAL(9,N5:N7)</f>
        <v>207.05</v>
      </c>
    </row>
    <row r="9" spans="1:14" ht="15" customHeight="1" outlineLevel="2" x14ac:dyDescent="0.3">
      <c r="A9" s="142"/>
      <c r="B9" s="30">
        <v>33</v>
      </c>
      <c r="C9" s="31" t="s">
        <v>56</v>
      </c>
      <c r="D9" s="32">
        <v>1990</v>
      </c>
      <c r="E9" s="33" t="s">
        <v>54</v>
      </c>
      <c r="F9" s="34">
        <v>4.76</v>
      </c>
      <c r="G9" s="34">
        <v>4.88</v>
      </c>
      <c r="H9" s="34">
        <v>4.72</v>
      </c>
      <c r="I9" s="34">
        <v>4.88</v>
      </c>
      <c r="J9" s="34">
        <v>4.42</v>
      </c>
      <c r="K9" s="35">
        <f>SMALL(F9:J9,1)+SMALL(F9:J9,2)</f>
        <v>9.14</v>
      </c>
      <c r="L9" s="31">
        <f>SMALL(F9:J9,3)</f>
        <v>4.76</v>
      </c>
      <c r="M9" s="36">
        <f>SMALL(F9:J9,4)</f>
        <v>4.88</v>
      </c>
      <c r="N9" s="31">
        <f>SMALL(F9:J9,5)</f>
        <v>4.88</v>
      </c>
    </row>
    <row r="10" spans="1:14" ht="15" customHeight="1" outlineLevel="2" x14ac:dyDescent="0.3">
      <c r="A10" s="142"/>
      <c r="B10" s="30">
        <v>31</v>
      </c>
      <c r="C10" s="31" t="s">
        <v>53</v>
      </c>
      <c r="D10" s="40">
        <v>1990</v>
      </c>
      <c r="E10" s="33" t="s">
        <v>54</v>
      </c>
      <c r="F10" s="34">
        <v>5.01</v>
      </c>
      <c r="G10" s="34">
        <v>4.92</v>
      </c>
      <c r="H10" s="34">
        <v>4.8</v>
      </c>
      <c r="I10" s="34">
        <v>4.57</v>
      </c>
      <c r="J10" s="34">
        <v>4.71</v>
      </c>
      <c r="K10" s="35">
        <f>SMALL(F10:J10,1)+SMALL(F10:J10,2)</f>
        <v>9.2800000000000011</v>
      </c>
      <c r="L10" s="31">
        <f>SMALL(F10:J10,3)</f>
        <v>4.8</v>
      </c>
      <c r="M10" s="36">
        <f>SMALL(F10:J10,4)</f>
        <v>4.92</v>
      </c>
      <c r="N10" s="31">
        <f>SMALL(F10:J10,5)</f>
        <v>5.01</v>
      </c>
    </row>
    <row r="11" spans="1:14" ht="15" customHeight="1" outlineLevel="2" x14ac:dyDescent="0.3">
      <c r="A11" s="142"/>
      <c r="B11" s="30">
        <v>34</v>
      </c>
      <c r="C11" s="41" t="s">
        <v>57</v>
      </c>
      <c r="D11" s="40">
        <v>1990</v>
      </c>
      <c r="E11" s="33" t="s">
        <v>54</v>
      </c>
      <c r="F11" s="34">
        <v>5.34</v>
      </c>
      <c r="G11" s="34">
        <v>5.23</v>
      </c>
      <c r="H11" s="34">
        <v>5.13</v>
      </c>
      <c r="I11" s="34">
        <v>100</v>
      </c>
      <c r="J11" s="34">
        <v>6.28</v>
      </c>
      <c r="K11" s="35">
        <f>SMALL(F11:J11,1)+SMALL(F11:J11,2)</f>
        <v>10.36</v>
      </c>
      <c r="L11" s="31">
        <f>SMALL(F11:J11,3)</f>
        <v>5.34</v>
      </c>
      <c r="M11" s="36">
        <f>SMALL(F11:J11,4)</f>
        <v>6.28</v>
      </c>
      <c r="N11" s="31">
        <f>SMALL(F11:J11,5)</f>
        <v>100</v>
      </c>
    </row>
    <row r="12" spans="1:14" ht="15" customHeight="1" outlineLevel="1" x14ac:dyDescent="0.3">
      <c r="A12" s="142">
        <v>4</v>
      </c>
      <c r="B12" s="115"/>
      <c r="C12" s="148"/>
      <c r="D12" s="149"/>
      <c r="E12" s="150" t="s">
        <v>122</v>
      </c>
      <c r="F12" s="146"/>
      <c r="G12" s="146"/>
      <c r="H12" s="146"/>
      <c r="I12" s="146"/>
      <c r="J12" s="147"/>
      <c r="K12" s="35">
        <f>SUBTOTAL(9,K9:K11)</f>
        <v>28.78</v>
      </c>
      <c r="L12" s="31"/>
      <c r="M12" s="36"/>
      <c r="N12" s="31">
        <f>SUBTOTAL(9,N9:N11)</f>
        <v>109.89</v>
      </c>
    </row>
    <row r="13" spans="1:14" ht="15" customHeight="1" outlineLevel="2" x14ac:dyDescent="0.3">
      <c r="A13" s="142"/>
      <c r="B13" s="30">
        <v>9</v>
      </c>
      <c r="C13" s="31" t="s">
        <v>27</v>
      </c>
      <c r="D13" s="32">
        <v>1992</v>
      </c>
      <c r="E13" s="33" t="s">
        <v>26</v>
      </c>
      <c r="F13" s="34">
        <v>4.29</v>
      </c>
      <c r="G13" s="34">
        <v>3.9</v>
      </c>
      <c r="H13" s="34">
        <v>5.49</v>
      </c>
      <c r="I13" s="34">
        <v>4.55</v>
      </c>
      <c r="J13" s="34">
        <v>3.92</v>
      </c>
      <c r="K13" s="35">
        <f>SMALL(F13:J13,1)+SMALL(F13:J13,2)</f>
        <v>7.82</v>
      </c>
      <c r="L13" s="31">
        <f>SMALL(F13:J13,3)</f>
        <v>4.29</v>
      </c>
      <c r="M13" s="36">
        <f>SMALL(F13:J13,4)</f>
        <v>4.55</v>
      </c>
      <c r="N13" s="31">
        <f>SMALL(F13:J13,5)</f>
        <v>5.49</v>
      </c>
    </row>
    <row r="14" spans="1:14" ht="15" customHeight="1" outlineLevel="2" x14ac:dyDescent="0.3">
      <c r="A14" s="142"/>
      <c r="B14" s="30">
        <v>8</v>
      </c>
      <c r="C14" s="31" t="s">
        <v>25</v>
      </c>
      <c r="D14" s="32">
        <v>1991</v>
      </c>
      <c r="E14" s="33" t="s">
        <v>26</v>
      </c>
      <c r="F14" s="34">
        <v>4.7699999999999996</v>
      </c>
      <c r="G14" s="34">
        <v>4.13</v>
      </c>
      <c r="H14" s="34">
        <v>4.2</v>
      </c>
      <c r="I14" s="34">
        <v>4.54</v>
      </c>
      <c r="J14" s="34">
        <v>4.04</v>
      </c>
      <c r="K14" s="35">
        <f>SMALL(F14:J14,1)+SMALL(F14:J14,2)</f>
        <v>8.17</v>
      </c>
      <c r="L14" s="31">
        <f>SMALL(F14:J14,3)</f>
        <v>4.2</v>
      </c>
      <c r="M14" s="36">
        <f>SMALL(F14:J14,4)</f>
        <v>4.54</v>
      </c>
      <c r="N14" s="31">
        <f>SMALL(F14:J14,5)</f>
        <v>4.7699999999999996</v>
      </c>
    </row>
    <row r="15" spans="1:14" ht="15" customHeight="1" outlineLevel="2" x14ac:dyDescent="0.3">
      <c r="A15" s="142"/>
      <c r="B15" s="30">
        <v>11</v>
      </c>
      <c r="C15" s="31" t="s">
        <v>29</v>
      </c>
      <c r="D15" s="32">
        <v>1990</v>
      </c>
      <c r="E15" s="33" t="s">
        <v>26</v>
      </c>
      <c r="F15" s="34">
        <v>4.8600000000000003</v>
      </c>
      <c r="G15" s="34">
        <v>4.79</v>
      </c>
      <c r="H15" s="34">
        <v>4.84</v>
      </c>
      <c r="I15" s="34">
        <v>6.27</v>
      </c>
      <c r="J15" s="34">
        <v>5.09</v>
      </c>
      <c r="K15" s="35">
        <f>SMALL(F15:J15,1)+SMALL(F15:J15,2)</f>
        <v>9.629999999999999</v>
      </c>
      <c r="L15" s="31">
        <f>SMALL(F15:J15,3)</f>
        <v>4.8600000000000003</v>
      </c>
      <c r="M15" s="36">
        <f>SMALL(F15:J15,4)</f>
        <v>5.09</v>
      </c>
      <c r="N15" s="31">
        <f>SMALL(F15:J15,5)</f>
        <v>6.27</v>
      </c>
    </row>
    <row r="16" spans="1:14" ht="15" customHeight="1" outlineLevel="1" x14ac:dyDescent="0.3">
      <c r="A16" s="142">
        <v>3</v>
      </c>
      <c r="B16" s="115"/>
      <c r="C16" s="143"/>
      <c r="D16" s="144"/>
      <c r="E16" s="150" t="s">
        <v>123</v>
      </c>
      <c r="F16" s="146"/>
      <c r="G16" s="146"/>
      <c r="H16" s="146"/>
      <c r="I16" s="146"/>
      <c r="J16" s="147"/>
      <c r="K16" s="35">
        <f>SUBTOTAL(9,K13:K15)</f>
        <v>25.619999999999997</v>
      </c>
      <c r="L16" s="31"/>
      <c r="M16" s="36"/>
      <c r="N16" s="31">
        <f>SUBTOTAL(9,N13:N15)</f>
        <v>16.53</v>
      </c>
    </row>
    <row r="17" spans="1:14" ht="15" customHeight="1" outlineLevel="2" x14ac:dyDescent="0.3">
      <c r="A17" s="142"/>
      <c r="B17" s="30">
        <v>23</v>
      </c>
      <c r="C17" s="31" t="s">
        <v>43</v>
      </c>
      <c r="D17" s="32">
        <v>1990</v>
      </c>
      <c r="E17" s="33" t="s">
        <v>44</v>
      </c>
      <c r="F17" s="34">
        <v>4.5999999999999996</v>
      </c>
      <c r="G17" s="34">
        <v>100</v>
      </c>
      <c r="H17" s="34">
        <v>5.98</v>
      </c>
      <c r="I17" s="34">
        <v>100</v>
      </c>
      <c r="J17" s="34">
        <v>100</v>
      </c>
      <c r="K17" s="35">
        <f>SMALL(F17:J17,1)+SMALL(F17:J17,2)</f>
        <v>10.58</v>
      </c>
      <c r="L17" s="31">
        <f>SMALL(F17:J17,3)</f>
        <v>100</v>
      </c>
      <c r="M17" s="36">
        <f>SMALL(F17:J17,4)</f>
        <v>100</v>
      </c>
      <c r="N17" s="31">
        <f>SMALL(F17:J17,5)</f>
        <v>100</v>
      </c>
    </row>
    <row r="18" spans="1:14" ht="15" customHeight="1" outlineLevel="2" x14ac:dyDescent="0.3">
      <c r="A18" s="142"/>
      <c r="B18" s="30">
        <v>26</v>
      </c>
      <c r="C18" s="41" t="s">
        <v>47</v>
      </c>
      <c r="D18" s="32">
        <v>1991</v>
      </c>
      <c r="E18" s="33" t="s">
        <v>44</v>
      </c>
      <c r="F18" s="34">
        <v>5.81</v>
      </c>
      <c r="G18" s="34">
        <v>5.62</v>
      </c>
      <c r="H18" s="34">
        <v>5.65</v>
      </c>
      <c r="I18" s="34">
        <v>5.68</v>
      </c>
      <c r="J18" s="34">
        <v>100</v>
      </c>
      <c r="K18" s="35">
        <f>SMALL(F18:J18,1)+SMALL(F18:J18,2)</f>
        <v>11.27</v>
      </c>
      <c r="L18" s="31">
        <f>SMALL(F18:J18,3)</f>
        <v>5.68</v>
      </c>
      <c r="M18" s="36">
        <f>SMALL(F18:J18,4)</f>
        <v>5.81</v>
      </c>
      <c r="N18" s="31">
        <f>SMALL(F18:J18,5)</f>
        <v>100</v>
      </c>
    </row>
    <row r="19" spans="1:14" ht="15" customHeight="1" outlineLevel="2" x14ac:dyDescent="0.3">
      <c r="A19" s="142"/>
      <c r="B19" s="30">
        <v>24</v>
      </c>
      <c r="C19" s="31" t="s">
        <v>45</v>
      </c>
      <c r="D19" s="32">
        <v>1992</v>
      </c>
      <c r="E19" s="33" t="s">
        <v>44</v>
      </c>
      <c r="F19" s="34">
        <v>5.91</v>
      </c>
      <c r="G19" s="34">
        <v>6.8</v>
      </c>
      <c r="H19" s="34">
        <v>6.33</v>
      </c>
      <c r="I19" s="34">
        <v>100</v>
      </c>
      <c r="J19" s="34">
        <v>100</v>
      </c>
      <c r="K19" s="35">
        <f>SMALL(F19:J19,1)+SMALL(F19:J19,2)</f>
        <v>12.24</v>
      </c>
      <c r="L19" s="31">
        <f>SMALL(F19:J19,3)</f>
        <v>6.8</v>
      </c>
      <c r="M19" s="36">
        <f>SMALL(F19:J19,4)</f>
        <v>100</v>
      </c>
      <c r="N19" s="31">
        <f>SMALL(F19:J19,5)</f>
        <v>100</v>
      </c>
    </row>
    <row r="20" spans="1:14" ht="15" customHeight="1" outlineLevel="1" x14ac:dyDescent="0.3">
      <c r="A20" s="142">
        <v>9</v>
      </c>
      <c r="B20" s="115"/>
      <c r="C20" s="143"/>
      <c r="D20" s="144"/>
      <c r="E20" s="150" t="s">
        <v>124</v>
      </c>
      <c r="F20" s="146"/>
      <c r="G20" s="146"/>
      <c r="H20" s="146"/>
      <c r="I20" s="146"/>
      <c r="J20" s="147"/>
      <c r="K20" s="35">
        <f>SUBTOTAL(9,K17:K19)</f>
        <v>34.090000000000003</v>
      </c>
      <c r="L20" s="31"/>
      <c r="M20" s="36"/>
      <c r="N20" s="31">
        <f>SUBTOTAL(9,N17:N19)</f>
        <v>300</v>
      </c>
    </row>
    <row r="21" spans="1:14" ht="15" customHeight="1" outlineLevel="2" x14ac:dyDescent="0.3">
      <c r="A21" s="142"/>
      <c r="B21" s="30">
        <v>30</v>
      </c>
      <c r="C21" s="31" t="s">
        <v>52</v>
      </c>
      <c r="D21" s="32">
        <v>1989</v>
      </c>
      <c r="E21" s="33" t="s">
        <v>49</v>
      </c>
      <c r="F21" s="34">
        <v>5.04</v>
      </c>
      <c r="G21" s="34">
        <v>5.38</v>
      </c>
      <c r="H21" s="34">
        <v>5.08</v>
      </c>
      <c r="I21" s="34">
        <v>5.45</v>
      </c>
      <c r="J21" s="34">
        <v>5.0199999999999996</v>
      </c>
      <c r="K21" s="35">
        <f>SMALL(F21:J21,1)+SMALL(F21:J21,2)</f>
        <v>10.059999999999999</v>
      </c>
      <c r="L21" s="31">
        <f>SMALL(F21:J21,3)</f>
        <v>5.08</v>
      </c>
      <c r="M21" s="36">
        <f>SMALL(F21:J21,4)</f>
        <v>5.38</v>
      </c>
      <c r="N21" s="31">
        <f>SMALL(F21:J21,5)</f>
        <v>5.45</v>
      </c>
    </row>
    <row r="22" spans="1:14" ht="15" customHeight="1" outlineLevel="2" x14ac:dyDescent="0.3">
      <c r="A22" s="142"/>
      <c r="B22" s="30">
        <v>28</v>
      </c>
      <c r="C22" s="31" t="s">
        <v>50</v>
      </c>
      <c r="D22" s="32">
        <v>1990</v>
      </c>
      <c r="E22" s="33" t="s">
        <v>49</v>
      </c>
      <c r="F22" s="34">
        <v>6.47</v>
      </c>
      <c r="G22" s="34">
        <v>6.46</v>
      </c>
      <c r="H22" s="34">
        <v>5.86</v>
      </c>
      <c r="I22" s="34">
        <v>6.23</v>
      </c>
      <c r="J22" s="34">
        <v>5.67</v>
      </c>
      <c r="K22" s="35">
        <f>SMALL(F22:J22,1)+SMALL(F22:J22,2)</f>
        <v>11.530000000000001</v>
      </c>
      <c r="L22" s="31">
        <f>SMALL(F22:J22,3)</f>
        <v>6.23</v>
      </c>
      <c r="M22" s="36">
        <f>SMALL(F22:J22,4)</f>
        <v>6.46</v>
      </c>
      <c r="N22" s="31">
        <f>SMALL(F22:J22,5)</f>
        <v>6.47</v>
      </c>
    </row>
    <row r="23" spans="1:14" ht="15" customHeight="1" outlineLevel="2" x14ac:dyDescent="0.3">
      <c r="A23" s="142"/>
      <c r="B23" s="30">
        <v>29</v>
      </c>
      <c r="C23" s="31" t="s">
        <v>51</v>
      </c>
      <c r="D23" s="32">
        <v>1992</v>
      </c>
      <c r="E23" s="33" t="s">
        <v>49</v>
      </c>
      <c r="F23" s="34">
        <v>6.23</v>
      </c>
      <c r="G23" s="34">
        <v>6.25</v>
      </c>
      <c r="H23" s="34">
        <v>6.04</v>
      </c>
      <c r="I23" s="34">
        <v>6.29</v>
      </c>
      <c r="J23" s="34">
        <v>6.08</v>
      </c>
      <c r="K23" s="35">
        <f>SMALL(F23:J23,1)+SMALL(F23:J23,2)</f>
        <v>12.120000000000001</v>
      </c>
      <c r="L23" s="31">
        <f>SMALL(F23:J23,3)</f>
        <v>6.23</v>
      </c>
      <c r="M23" s="36">
        <f>SMALL(F23:J23,4)</f>
        <v>6.25</v>
      </c>
      <c r="N23" s="31">
        <f>SMALL(F23:J23,5)</f>
        <v>6.29</v>
      </c>
    </row>
    <row r="24" spans="1:14" ht="15" customHeight="1" outlineLevel="1" x14ac:dyDescent="0.3">
      <c r="A24" s="142">
        <v>8</v>
      </c>
      <c r="B24" s="115"/>
      <c r="C24" s="143"/>
      <c r="D24" s="144"/>
      <c r="E24" s="150" t="s">
        <v>125</v>
      </c>
      <c r="F24" s="146"/>
      <c r="G24" s="146"/>
      <c r="H24" s="146"/>
      <c r="I24" s="146"/>
      <c r="J24" s="147"/>
      <c r="K24" s="35">
        <f>SUBTOTAL(9,K21:K23)</f>
        <v>33.71</v>
      </c>
      <c r="L24" s="31"/>
      <c r="M24" s="36"/>
      <c r="N24" s="31">
        <f>SUBTOTAL(9,N21:N23)</f>
        <v>18.21</v>
      </c>
    </row>
    <row r="25" spans="1:14" ht="15" customHeight="1" outlineLevel="2" x14ac:dyDescent="0.3">
      <c r="A25" s="142"/>
      <c r="B25" s="30">
        <v>20</v>
      </c>
      <c r="C25" s="31" t="s">
        <v>39</v>
      </c>
      <c r="D25" s="32">
        <v>1989</v>
      </c>
      <c r="E25" s="33" t="s">
        <v>40</v>
      </c>
      <c r="F25" s="34">
        <v>4.79</v>
      </c>
      <c r="G25" s="34">
        <v>4.55</v>
      </c>
      <c r="H25" s="34">
        <v>4.76</v>
      </c>
      <c r="I25" s="34">
        <v>4.6500000000000004</v>
      </c>
      <c r="J25" s="34">
        <v>4.51</v>
      </c>
      <c r="K25" s="35">
        <f>SMALL(F25:J25,1)+SMALL(F25:J25,2)</f>
        <v>9.0599999999999987</v>
      </c>
      <c r="L25" s="31">
        <f>SMALL(F25:J25,3)</f>
        <v>4.6500000000000004</v>
      </c>
      <c r="M25" s="36">
        <f>SMALL(F25:J25,4)</f>
        <v>4.76</v>
      </c>
      <c r="N25" s="31">
        <f>SMALL(F25:J25,5)</f>
        <v>4.79</v>
      </c>
    </row>
    <row r="26" spans="1:14" ht="15" customHeight="1" outlineLevel="2" x14ac:dyDescent="0.3">
      <c r="A26" s="142"/>
      <c r="B26" s="30">
        <v>21</v>
      </c>
      <c r="C26" s="31" t="s">
        <v>41</v>
      </c>
      <c r="D26" s="32">
        <v>1990</v>
      </c>
      <c r="E26" s="33" t="s">
        <v>40</v>
      </c>
      <c r="F26" s="34">
        <v>6.59</v>
      </c>
      <c r="G26" s="34">
        <v>5.61</v>
      </c>
      <c r="H26" s="34">
        <v>5.69</v>
      </c>
      <c r="I26" s="34">
        <v>6.19</v>
      </c>
      <c r="J26" s="34">
        <v>5.57</v>
      </c>
      <c r="K26" s="35">
        <f>SMALL(F26:J26,1)+SMALL(F26:J26,2)</f>
        <v>11.18</v>
      </c>
      <c r="L26" s="31">
        <f>SMALL(F26:J26,3)</f>
        <v>5.69</v>
      </c>
      <c r="M26" s="36">
        <f>SMALL(F26:J26,4)</f>
        <v>6.19</v>
      </c>
      <c r="N26" s="31">
        <f>SMALL(F26:J26,5)</f>
        <v>6.59</v>
      </c>
    </row>
    <row r="27" spans="1:14" ht="15" customHeight="1" outlineLevel="2" x14ac:dyDescent="0.3">
      <c r="A27" s="142"/>
      <c r="B27" s="30">
        <v>22</v>
      </c>
      <c r="C27" s="31" t="s">
        <v>42</v>
      </c>
      <c r="D27" s="32">
        <v>1992</v>
      </c>
      <c r="E27" s="33" t="s">
        <v>40</v>
      </c>
      <c r="F27" s="34">
        <v>8.0399999999999991</v>
      </c>
      <c r="G27" s="34">
        <v>7.46</v>
      </c>
      <c r="H27" s="34">
        <v>9.25</v>
      </c>
      <c r="I27" s="34">
        <v>8.85</v>
      </c>
      <c r="J27" s="34">
        <v>8.83</v>
      </c>
      <c r="K27" s="35">
        <f>SMALL(F27:J27,1)+SMALL(F27:J27,2)</f>
        <v>15.5</v>
      </c>
      <c r="L27" s="31">
        <f>SMALL(F27:J27,3)</f>
        <v>8.83</v>
      </c>
      <c r="M27" s="36">
        <f>SMALL(F27:J27,4)</f>
        <v>8.85</v>
      </c>
      <c r="N27" s="31">
        <f>SMALL(F27:J27,5)</f>
        <v>9.25</v>
      </c>
    </row>
    <row r="28" spans="1:14" ht="15" customHeight="1" outlineLevel="1" x14ac:dyDescent="0.3">
      <c r="A28" s="142">
        <v>10</v>
      </c>
      <c r="B28" s="115"/>
      <c r="C28" s="143"/>
      <c r="D28" s="144"/>
      <c r="E28" s="150" t="s">
        <v>126</v>
      </c>
      <c r="F28" s="146"/>
      <c r="G28" s="146"/>
      <c r="H28" s="146"/>
      <c r="I28" s="146"/>
      <c r="J28" s="147"/>
      <c r="K28" s="35">
        <f>SUBTOTAL(9,K25:K27)</f>
        <v>35.739999999999995</v>
      </c>
      <c r="L28" s="31"/>
      <c r="M28" s="36"/>
      <c r="N28" s="31">
        <f>SUBTOTAL(9,N25:N27)</f>
        <v>20.63</v>
      </c>
    </row>
    <row r="29" spans="1:14" ht="15" customHeight="1" outlineLevel="2" x14ac:dyDescent="0.3">
      <c r="A29" s="142"/>
      <c r="B29" s="30">
        <v>4</v>
      </c>
      <c r="C29" s="31" t="s">
        <v>20</v>
      </c>
      <c r="D29" s="32">
        <v>1990</v>
      </c>
      <c r="E29" s="33" t="s">
        <v>21</v>
      </c>
      <c r="F29" s="34">
        <v>3.93</v>
      </c>
      <c r="G29" s="34">
        <v>3.84</v>
      </c>
      <c r="H29" s="34">
        <v>3.85</v>
      </c>
      <c r="I29" s="34">
        <v>3.68</v>
      </c>
      <c r="J29" s="34">
        <v>3.64</v>
      </c>
      <c r="K29" s="35">
        <f>SMALL(F29:J29,1)+SMALL(F29:J29,2)</f>
        <v>7.32</v>
      </c>
      <c r="L29" s="31">
        <f>SMALL(F29:J29,3)</f>
        <v>3.84</v>
      </c>
      <c r="M29" s="36">
        <f>SMALL(F29:J29,4)</f>
        <v>3.85</v>
      </c>
      <c r="N29" s="31">
        <f>SMALL(F29:J29,5)</f>
        <v>3.93</v>
      </c>
    </row>
    <row r="30" spans="1:14" ht="15" customHeight="1" outlineLevel="2" x14ac:dyDescent="0.3">
      <c r="A30" s="142"/>
      <c r="B30" s="30">
        <v>5</v>
      </c>
      <c r="C30" s="141" t="s">
        <v>22</v>
      </c>
      <c r="D30" s="32">
        <v>1989</v>
      </c>
      <c r="E30" s="33" t="s">
        <v>21</v>
      </c>
      <c r="F30" s="34">
        <v>4.33</v>
      </c>
      <c r="G30" s="34">
        <v>3.98</v>
      </c>
      <c r="H30" s="34">
        <v>4.12</v>
      </c>
      <c r="I30" s="34">
        <v>4.6500000000000004</v>
      </c>
      <c r="J30" s="34">
        <v>3.95</v>
      </c>
      <c r="K30" s="35">
        <f>SMALL(F30:J30,1)+SMALL(F30:J30,2)</f>
        <v>7.93</v>
      </c>
      <c r="L30" s="31">
        <f>SMALL(F30:J30,3)</f>
        <v>4.12</v>
      </c>
      <c r="M30" s="36">
        <f>SMALL(F30:J30,4)</f>
        <v>4.33</v>
      </c>
      <c r="N30" s="31">
        <f>SMALL(F30:J30,5)</f>
        <v>4.6500000000000004</v>
      </c>
    </row>
    <row r="31" spans="1:14" ht="15" customHeight="1" outlineLevel="2" x14ac:dyDescent="0.3">
      <c r="A31" s="142"/>
      <c r="B31" s="30">
        <v>7</v>
      </c>
      <c r="C31" s="31" t="s">
        <v>24</v>
      </c>
      <c r="D31" s="32">
        <v>1990</v>
      </c>
      <c r="E31" s="33" t="s">
        <v>21</v>
      </c>
      <c r="F31" s="34">
        <v>5.35</v>
      </c>
      <c r="G31" s="34">
        <v>5.0199999999999996</v>
      </c>
      <c r="H31" s="34">
        <v>5.26</v>
      </c>
      <c r="I31" s="34">
        <v>5.0599999999999996</v>
      </c>
      <c r="J31" s="34">
        <v>5</v>
      </c>
      <c r="K31" s="35">
        <f>SMALL(F31:J31,1)+SMALL(F31:J31,2)</f>
        <v>10.02</v>
      </c>
      <c r="L31" s="31">
        <f>SMALL(F31:J31,3)</f>
        <v>5.0599999999999996</v>
      </c>
      <c r="M31" s="36">
        <f>SMALL(F31:J31,4)</f>
        <v>5.26</v>
      </c>
      <c r="N31" s="31">
        <f>SMALL(F31:J31,5)</f>
        <v>5.35</v>
      </c>
    </row>
    <row r="32" spans="1:14" ht="15" customHeight="1" outlineLevel="1" x14ac:dyDescent="0.3">
      <c r="A32" s="142">
        <v>2</v>
      </c>
      <c r="B32" s="115"/>
      <c r="C32" s="143"/>
      <c r="D32" s="144"/>
      <c r="E32" s="150" t="s">
        <v>127</v>
      </c>
      <c r="F32" s="146"/>
      <c r="G32" s="146"/>
      <c r="H32" s="146"/>
      <c r="I32" s="146"/>
      <c r="J32" s="147"/>
      <c r="K32" s="35">
        <f>SUBTOTAL(9,K29:K31)</f>
        <v>25.27</v>
      </c>
      <c r="L32" s="31"/>
      <c r="M32" s="36"/>
      <c r="N32" s="31">
        <f>SUBTOTAL(9,N29:N31)</f>
        <v>13.93</v>
      </c>
    </row>
    <row r="33" spans="1:14" ht="15" customHeight="1" outlineLevel="2" x14ac:dyDescent="0.3">
      <c r="A33" s="142"/>
      <c r="B33" s="30">
        <v>12</v>
      </c>
      <c r="C33" s="31" t="s">
        <v>30</v>
      </c>
      <c r="D33" s="32">
        <v>1989</v>
      </c>
      <c r="E33" s="33" t="s">
        <v>31</v>
      </c>
      <c r="F33" s="34">
        <v>5.44</v>
      </c>
      <c r="G33" s="34">
        <v>5</v>
      </c>
      <c r="H33" s="34">
        <v>4.9800000000000004</v>
      </c>
      <c r="I33" s="34">
        <v>4.83</v>
      </c>
      <c r="J33" s="34">
        <v>4.78</v>
      </c>
      <c r="K33" s="35">
        <f>SMALL(F33:J33,1)+SMALL(F33:J33,2)</f>
        <v>9.61</v>
      </c>
      <c r="L33" s="31">
        <f>SMALL(F33:J33,3)</f>
        <v>4.9800000000000004</v>
      </c>
      <c r="M33" s="36">
        <f>SMALL(F33:J33,4)</f>
        <v>5</v>
      </c>
      <c r="N33" s="31">
        <f>SMALL(F33:J33,5)</f>
        <v>5.44</v>
      </c>
    </row>
    <row r="34" spans="1:14" ht="15" customHeight="1" outlineLevel="2" x14ac:dyDescent="0.3">
      <c r="A34" s="142"/>
      <c r="B34" s="30">
        <v>14</v>
      </c>
      <c r="C34" s="31" t="s">
        <v>33</v>
      </c>
      <c r="D34" s="32">
        <v>1989</v>
      </c>
      <c r="E34" s="33" t="s">
        <v>31</v>
      </c>
      <c r="F34" s="34">
        <v>5.12</v>
      </c>
      <c r="G34" s="34">
        <v>5.44</v>
      </c>
      <c r="H34" s="34">
        <v>100</v>
      </c>
      <c r="I34" s="34">
        <v>5.05</v>
      </c>
      <c r="J34" s="34">
        <v>6.27</v>
      </c>
      <c r="K34" s="35">
        <f>SMALL(F34:J34,1)+SMALL(F34:J34,2)</f>
        <v>10.17</v>
      </c>
      <c r="L34" s="31">
        <f>SMALL(F34:J34,3)</f>
        <v>5.44</v>
      </c>
      <c r="M34" s="36">
        <f>SMALL(F34:J34,4)</f>
        <v>6.27</v>
      </c>
      <c r="N34" s="31">
        <f>SMALL(F34:J34,5)</f>
        <v>100</v>
      </c>
    </row>
    <row r="35" spans="1:14" ht="15" customHeight="1" outlineLevel="2" x14ac:dyDescent="0.3">
      <c r="A35" s="142"/>
      <c r="B35" s="30">
        <v>15</v>
      </c>
      <c r="C35" s="31" t="s">
        <v>34</v>
      </c>
      <c r="D35" s="32">
        <v>1991</v>
      </c>
      <c r="E35" s="33" t="s">
        <v>31</v>
      </c>
      <c r="F35" s="34">
        <v>5.35</v>
      </c>
      <c r="G35" s="34">
        <v>5.4</v>
      </c>
      <c r="H35" s="34">
        <v>5.8</v>
      </c>
      <c r="I35" s="34">
        <v>5.44</v>
      </c>
      <c r="J35" s="34">
        <v>5.46</v>
      </c>
      <c r="K35" s="35">
        <f>SMALL(F35:J35,1)+SMALL(F35:J35,2)</f>
        <v>10.75</v>
      </c>
      <c r="L35" s="31">
        <f>SMALL(F35:J35,3)</f>
        <v>5.44</v>
      </c>
      <c r="M35" s="36">
        <f>SMALL(F35:J35,4)</f>
        <v>5.46</v>
      </c>
      <c r="N35" s="31">
        <f>SMALL(F35:J35,5)</f>
        <v>5.8</v>
      </c>
    </row>
    <row r="36" spans="1:14" ht="15" customHeight="1" outlineLevel="1" x14ac:dyDescent="0.3">
      <c r="A36" s="142">
        <v>5</v>
      </c>
      <c r="B36" s="30"/>
      <c r="C36" s="96"/>
      <c r="D36" s="144"/>
      <c r="E36" s="150" t="s">
        <v>128</v>
      </c>
      <c r="F36" s="146"/>
      <c r="G36" s="146"/>
      <c r="H36" s="146"/>
      <c r="I36" s="147"/>
      <c r="J36" s="34"/>
      <c r="K36" s="35">
        <f>SUBTOTAL(9,K33:K35)</f>
        <v>30.53</v>
      </c>
      <c r="L36" s="31"/>
      <c r="M36" s="36"/>
      <c r="N36" s="31">
        <f>SUBTOTAL(9,N33:N35)</f>
        <v>111.24</v>
      </c>
    </row>
    <row r="37" spans="1:14" ht="15" customHeight="1" outlineLevel="2" x14ac:dyDescent="0.3">
      <c r="A37" s="142"/>
      <c r="B37" s="30">
        <v>36</v>
      </c>
      <c r="C37" s="31" t="s">
        <v>60</v>
      </c>
      <c r="D37" s="32">
        <v>1992</v>
      </c>
      <c r="E37" s="33" t="s">
        <v>59</v>
      </c>
      <c r="F37" s="34">
        <v>4.95</v>
      </c>
      <c r="G37" s="34">
        <v>5.26</v>
      </c>
      <c r="H37" s="34">
        <v>5.0599999999999996</v>
      </c>
      <c r="I37" s="34">
        <v>6.27</v>
      </c>
      <c r="J37" s="34">
        <v>5.16</v>
      </c>
      <c r="K37" s="35">
        <f>SMALL(F37:J37,1)+SMALL(F37:J37,2)</f>
        <v>10.01</v>
      </c>
      <c r="L37" s="31">
        <f>SMALL(F37:J37,3)</f>
        <v>5.16</v>
      </c>
      <c r="M37" s="36">
        <f>SMALL(F37:J37,4)</f>
        <v>5.26</v>
      </c>
      <c r="N37" s="31">
        <f>SMALL(F37:J37,5)</f>
        <v>6.27</v>
      </c>
    </row>
    <row r="38" spans="1:14" ht="15" customHeight="1" outlineLevel="2" x14ac:dyDescent="0.3">
      <c r="A38" s="142"/>
      <c r="B38" s="30">
        <v>37</v>
      </c>
      <c r="C38" s="31" t="s">
        <v>61</v>
      </c>
      <c r="D38" s="32">
        <v>1991</v>
      </c>
      <c r="E38" s="33" t="s">
        <v>59</v>
      </c>
      <c r="F38" s="34">
        <v>100</v>
      </c>
      <c r="G38" s="34">
        <v>5.31</v>
      </c>
      <c r="H38" s="34">
        <v>5.25</v>
      </c>
      <c r="I38" s="34">
        <v>6.23</v>
      </c>
      <c r="J38" s="34">
        <v>5.79</v>
      </c>
      <c r="K38" s="35">
        <f>SMALL(F38:J38,1)+SMALL(F38:J38,2)</f>
        <v>10.559999999999999</v>
      </c>
      <c r="L38" s="31">
        <f>SMALL(F38:J38,3)</f>
        <v>5.79</v>
      </c>
      <c r="M38" s="36">
        <f>SMALL(F38:J38,4)</f>
        <v>6.23</v>
      </c>
      <c r="N38" s="31">
        <f>SMALL(F38:J38,5)</f>
        <v>100</v>
      </c>
    </row>
    <row r="39" spans="1:14" ht="15" customHeight="1" outlineLevel="2" x14ac:dyDescent="0.3">
      <c r="A39" s="142"/>
      <c r="B39" s="30">
        <v>35</v>
      </c>
      <c r="C39" s="41" t="s">
        <v>58</v>
      </c>
      <c r="D39" s="40">
        <v>1989</v>
      </c>
      <c r="E39" s="33" t="s">
        <v>59</v>
      </c>
      <c r="F39" s="34">
        <v>5.64</v>
      </c>
      <c r="G39" s="34">
        <v>5.64</v>
      </c>
      <c r="H39" s="34">
        <v>6.4</v>
      </c>
      <c r="I39" s="34">
        <v>6.76</v>
      </c>
      <c r="J39" s="34">
        <v>7.14</v>
      </c>
      <c r="K39" s="35">
        <f>SMALL(F39:J39,1)+SMALL(F39:J39,2)</f>
        <v>11.28</v>
      </c>
      <c r="L39" s="31">
        <f>SMALL(F39:J39,3)</f>
        <v>6.4</v>
      </c>
      <c r="M39" s="36">
        <f>SMALL(F39:J39,4)</f>
        <v>6.76</v>
      </c>
      <c r="N39" s="31">
        <f>SMALL(F39:J39,5)</f>
        <v>7.14</v>
      </c>
    </row>
    <row r="40" spans="1:14" ht="15" customHeight="1" outlineLevel="1" x14ac:dyDescent="0.3">
      <c r="A40" s="142">
        <v>7</v>
      </c>
      <c r="B40" s="115"/>
      <c r="C40" s="148"/>
      <c r="D40" s="149"/>
      <c r="E40" s="150" t="s">
        <v>129</v>
      </c>
      <c r="F40" s="146"/>
      <c r="G40" s="146"/>
      <c r="H40" s="146"/>
      <c r="I40" s="146"/>
      <c r="J40" s="147"/>
      <c r="K40" s="35">
        <f>SUBTOTAL(9,K37:K39)</f>
        <v>31.85</v>
      </c>
      <c r="L40" s="31"/>
      <c r="M40" s="36"/>
      <c r="N40" s="31">
        <f>SUBTOTAL(9,N37:N39)</f>
        <v>113.41</v>
      </c>
    </row>
    <row r="41" spans="1:14" ht="15" customHeight="1" outlineLevel="2" x14ac:dyDescent="0.3">
      <c r="A41" s="142"/>
      <c r="B41" s="30">
        <v>1</v>
      </c>
      <c r="C41" s="31" t="s">
        <v>16</v>
      </c>
      <c r="D41" s="32">
        <v>1989</v>
      </c>
      <c r="E41" s="33" t="s">
        <v>17</v>
      </c>
      <c r="F41" s="34">
        <v>3.42</v>
      </c>
      <c r="G41" s="34">
        <v>3.44</v>
      </c>
      <c r="H41" s="34">
        <v>5.59</v>
      </c>
      <c r="I41" s="34">
        <v>3.27</v>
      </c>
      <c r="J41" s="34">
        <v>3.38</v>
      </c>
      <c r="K41" s="35">
        <f>SMALL(F41:J41,1)+SMALL(F41:J41,2)</f>
        <v>6.65</v>
      </c>
      <c r="L41" s="31">
        <f>SMALL(F41:J41,3)</f>
        <v>3.42</v>
      </c>
      <c r="M41" s="36">
        <f>SMALL(F41:J41,4)</f>
        <v>3.44</v>
      </c>
      <c r="N41" s="31">
        <f>SMALL(F41:J41,5)</f>
        <v>5.59</v>
      </c>
    </row>
    <row r="42" spans="1:14" ht="15" customHeight="1" outlineLevel="2" x14ac:dyDescent="0.3">
      <c r="A42" s="142"/>
      <c r="B42" s="30">
        <v>3</v>
      </c>
      <c r="C42" s="31" t="s">
        <v>19</v>
      </c>
      <c r="D42" s="32">
        <v>1989</v>
      </c>
      <c r="E42" s="33" t="s">
        <v>17</v>
      </c>
      <c r="F42" s="34">
        <v>4.33</v>
      </c>
      <c r="G42" s="34">
        <v>4.68</v>
      </c>
      <c r="H42" s="34">
        <v>4.38</v>
      </c>
      <c r="I42" s="34">
        <v>4.1900000000000004</v>
      </c>
      <c r="J42" s="34">
        <v>4.2699999999999996</v>
      </c>
      <c r="K42" s="35">
        <f>SMALL(F42:J42,1)+SMALL(F42:J42,2)</f>
        <v>8.4600000000000009</v>
      </c>
      <c r="L42" s="31">
        <f>SMALL(F42:J42,3)</f>
        <v>4.33</v>
      </c>
      <c r="M42" s="36">
        <f>SMALL(F42:J42,4)</f>
        <v>4.38</v>
      </c>
      <c r="N42" s="31">
        <f>SMALL(F42:J42,5)</f>
        <v>4.68</v>
      </c>
    </row>
    <row r="43" spans="1:14" ht="15" customHeight="1" outlineLevel="2" x14ac:dyDescent="0.3">
      <c r="A43" s="142"/>
      <c r="B43" s="30">
        <v>2</v>
      </c>
      <c r="C43" s="31" t="s">
        <v>18</v>
      </c>
      <c r="D43" s="32">
        <v>1991</v>
      </c>
      <c r="E43" s="33" t="s">
        <v>17</v>
      </c>
      <c r="F43" s="34">
        <v>4.67</v>
      </c>
      <c r="G43" s="34">
        <v>4.33</v>
      </c>
      <c r="H43" s="34">
        <v>4.9000000000000004</v>
      </c>
      <c r="I43" s="34">
        <v>100</v>
      </c>
      <c r="J43" s="34">
        <v>4.4800000000000004</v>
      </c>
      <c r="K43" s="35">
        <f>SMALL(F43:J43,1)+SMALL(F43:J43,2)</f>
        <v>8.81</v>
      </c>
      <c r="L43" s="31">
        <f>SMALL(F43:J43,3)</f>
        <v>4.67</v>
      </c>
      <c r="M43" s="36">
        <f>SMALL(F43:J43,4)</f>
        <v>4.9000000000000004</v>
      </c>
      <c r="N43" s="31">
        <f>SMALL(F43:J43,5)</f>
        <v>100</v>
      </c>
    </row>
    <row r="44" spans="1:14" ht="15" customHeight="1" outlineLevel="1" x14ac:dyDescent="0.3">
      <c r="A44" s="142">
        <v>1</v>
      </c>
      <c r="B44" s="115"/>
      <c r="C44" s="143"/>
      <c r="D44" s="144"/>
      <c r="E44" s="150" t="s">
        <v>130</v>
      </c>
      <c r="F44" s="146"/>
      <c r="G44" s="146"/>
      <c r="H44" s="146"/>
      <c r="I44" s="146"/>
      <c r="J44" s="147"/>
      <c r="K44" s="35">
        <f>SUBTOTAL(9,K41:K43)</f>
        <v>23.92</v>
      </c>
      <c r="L44" s="31"/>
      <c r="M44" s="36"/>
      <c r="N44" s="31">
        <f>SUBTOTAL(9,N41:N43)</f>
        <v>110.27</v>
      </c>
    </row>
    <row r="45" spans="1:14" ht="15" customHeight="1" outlineLevel="2" x14ac:dyDescent="0.3">
      <c r="A45" s="142"/>
      <c r="B45" s="30">
        <v>16</v>
      </c>
      <c r="C45" s="31" t="s">
        <v>35</v>
      </c>
      <c r="D45" s="32">
        <v>1989</v>
      </c>
      <c r="E45" s="33" t="s">
        <v>36</v>
      </c>
      <c r="F45" s="34">
        <v>4.79</v>
      </c>
      <c r="G45" s="34">
        <v>4.58</v>
      </c>
      <c r="H45" s="34">
        <v>4.6900000000000004</v>
      </c>
      <c r="I45" s="34">
        <v>4.62</v>
      </c>
      <c r="J45" s="34">
        <v>4.41</v>
      </c>
      <c r="K45" s="35">
        <f>SMALL(F45:J45,1)+SMALL(F45:J45,2)</f>
        <v>8.99</v>
      </c>
      <c r="L45" s="31">
        <f>SMALL(F45:J45,3)</f>
        <v>4.62</v>
      </c>
      <c r="M45" s="36">
        <f>SMALL(F45:J45,4)</f>
        <v>4.6900000000000004</v>
      </c>
      <c r="N45" s="31">
        <f>SMALL(F45:J45,5)</f>
        <v>4.79</v>
      </c>
    </row>
    <row r="46" spans="1:14" ht="15" customHeight="1" outlineLevel="2" x14ac:dyDescent="0.3">
      <c r="A46" s="142"/>
      <c r="B46" s="30">
        <v>18</v>
      </c>
      <c r="C46" s="31" t="s">
        <v>38</v>
      </c>
      <c r="D46" s="32">
        <v>1991</v>
      </c>
      <c r="E46" s="33" t="s">
        <v>36</v>
      </c>
      <c r="F46" s="34">
        <v>6.02</v>
      </c>
      <c r="G46" s="34">
        <v>5.5</v>
      </c>
      <c r="H46" s="34">
        <v>5.36</v>
      </c>
      <c r="I46" s="34">
        <v>5.41</v>
      </c>
      <c r="J46" s="34">
        <v>5.57</v>
      </c>
      <c r="K46" s="35">
        <f>SMALL(F46:J46,1)+SMALL(F46:J46,2)</f>
        <v>10.77</v>
      </c>
      <c r="L46" s="31">
        <f>SMALL(F46:J46,3)</f>
        <v>5.5</v>
      </c>
      <c r="M46" s="36">
        <f>SMALL(F46:J46,4)</f>
        <v>5.57</v>
      </c>
      <c r="N46" s="31">
        <f>SMALL(F46:J46,5)</f>
        <v>6.02</v>
      </c>
    </row>
    <row r="47" spans="1:14" ht="15" customHeight="1" outlineLevel="2" x14ac:dyDescent="0.3">
      <c r="A47" s="142"/>
      <c r="B47" s="30">
        <v>17</v>
      </c>
      <c r="C47" s="31" t="s">
        <v>37</v>
      </c>
      <c r="D47" s="32">
        <v>1990</v>
      </c>
      <c r="E47" s="33" t="s">
        <v>36</v>
      </c>
      <c r="F47" s="34">
        <v>5.54</v>
      </c>
      <c r="G47" s="34">
        <v>5.68</v>
      </c>
      <c r="H47" s="34">
        <v>5.62</v>
      </c>
      <c r="I47" s="34">
        <v>5.9</v>
      </c>
      <c r="J47" s="34">
        <v>100</v>
      </c>
      <c r="K47" s="35">
        <f>SMALL(F47:J47,1)+SMALL(F47:J47,2)</f>
        <v>11.16</v>
      </c>
      <c r="L47" s="31">
        <f>SMALL(F47:J47,3)</f>
        <v>5.68</v>
      </c>
      <c r="M47" s="36">
        <f>SMALL(F47:J47,4)</f>
        <v>5.9</v>
      </c>
      <c r="N47" s="31">
        <f>SMALL(F47:J47,5)</f>
        <v>100</v>
      </c>
    </row>
    <row r="48" spans="1:14" ht="15" customHeight="1" outlineLevel="1" x14ac:dyDescent="0.3">
      <c r="A48" s="142">
        <v>6</v>
      </c>
      <c r="B48" s="115"/>
      <c r="C48" s="143"/>
      <c r="D48" s="144"/>
      <c r="E48" s="150" t="s">
        <v>131</v>
      </c>
      <c r="F48" s="146"/>
      <c r="G48" s="146"/>
      <c r="H48" s="146"/>
      <c r="I48" s="146"/>
      <c r="J48" s="147"/>
      <c r="K48" s="35">
        <f>SUBTOTAL(9,K45:K47)</f>
        <v>30.919999999999998</v>
      </c>
      <c r="L48" s="31"/>
      <c r="M48" s="36"/>
      <c r="N48" s="31">
        <f>SUBTOTAL(9,N45:N47)</f>
        <v>110.81</v>
      </c>
    </row>
  </sheetData>
  <mergeCells count="11">
    <mergeCell ref="L3:L4"/>
    <mergeCell ref="M3:M4"/>
    <mergeCell ref="N3:N4"/>
    <mergeCell ref="A1:K1"/>
    <mergeCell ref="A3:A4"/>
    <mergeCell ref="B3:B4"/>
    <mergeCell ref="C3:C4"/>
    <mergeCell ref="D3:D4"/>
    <mergeCell ref="E3:E4"/>
    <mergeCell ref="F3:J3"/>
    <mergeCell ref="K3:K4"/>
  </mergeCells>
  <conditionalFormatting sqref="F5:J48">
    <cfRule type="cellIs" dxfId="2" priority="2" operator="equal">
      <formula>100</formula>
    </cfRule>
  </conditionalFormatting>
  <printOptions horizontalCentered="1"/>
  <pageMargins left="0.196527777777778" right="0.196527777777778" top="1.96875" bottom="0.511805555555554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/>
  </sheetViews>
  <sheetFormatPr defaultRowHeight="13.8" outlineLevelRow="1" x14ac:dyDescent="0.25"/>
  <cols>
    <col min="1" max="1" width="7.109375" style="24" customWidth="1"/>
    <col min="2" max="2" width="54.109375" customWidth="1"/>
    <col min="3" max="3" width="10.44140625" style="25" customWidth="1"/>
    <col min="4" max="1025" width="8.6640625" customWidth="1"/>
  </cols>
  <sheetData>
    <row r="1" spans="1:3" ht="21.75" customHeight="1" x14ac:dyDescent="0.4">
      <c r="A1" s="7" t="s">
        <v>118</v>
      </c>
      <c r="B1" s="7"/>
      <c r="C1" s="7"/>
    </row>
    <row r="2" spans="1:3" ht="34.5" customHeight="1" x14ac:dyDescent="0.25"/>
    <row r="3" spans="1:3" ht="16.5" customHeight="1" x14ac:dyDescent="0.25">
      <c r="A3" s="3" t="s">
        <v>1</v>
      </c>
      <c r="B3" s="15" t="s">
        <v>5</v>
      </c>
      <c r="C3" s="20" t="s">
        <v>7</v>
      </c>
    </row>
    <row r="4" spans="1:3" ht="21.75" customHeight="1" outlineLevel="1" x14ac:dyDescent="0.25">
      <c r="A4" s="3"/>
      <c r="B4" s="15"/>
      <c r="C4" s="20"/>
    </row>
    <row r="5" spans="1:3" ht="26.1" customHeight="1" x14ac:dyDescent="0.3">
      <c r="A5" s="42">
        <v>1</v>
      </c>
      <c r="B5" s="43" t="s">
        <v>77</v>
      </c>
      <c r="C5" s="44">
        <v>18.190000000000001</v>
      </c>
    </row>
    <row r="6" spans="1:3" ht="26.1" customHeight="1" x14ac:dyDescent="0.3">
      <c r="A6" s="45">
        <v>2</v>
      </c>
      <c r="B6" s="43" t="s">
        <v>75</v>
      </c>
      <c r="C6" s="44">
        <v>19.03</v>
      </c>
    </row>
    <row r="7" spans="1:3" ht="26.1" customHeight="1" x14ac:dyDescent="0.3">
      <c r="A7" s="42">
        <v>3</v>
      </c>
      <c r="B7" s="43" t="s">
        <v>74</v>
      </c>
      <c r="C7" s="44">
        <v>19.18</v>
      </c>
    </row>
    <row r="8" spans="1:3" ht="26.1" customHeight="1" x14ac:dyDescent="0.3">
      <c r="A8" s="45">
        <v>4</v>
      </c>
      <c r="B8" s="46" t="s">
        <v>76</v>
      </c>
      <c r="C8" s="44">
        <v>20.82</v>
      </c>
    </row>
    <row r="9" spans="1:3" ht="26.1" customHeight="1" x14ac:dyDescent="0.3">
      <c r="A9" s="42">
        <v>5</v>
      </c>
      <c r="B9" s="43" t="s">
        <v>70</v>
      </c>
      <c r="C9" s="44">
        <v>22.05</v>
      </c>
    </row>
    <row r="10" spans="1:3" ht="26.1" customHeight="1" x14ac:dyDescent="0.3">
      <c r="A10" s="45">
        <v>6</v>
      </c>
      <c r="B10" s="43" t="s">
        <v>71</v>
      </c>
      <c r="C10" s="44">
        <v>22.09</v>
      </c>
    </row>
    <row r="11" spans="1:3" ht="26.1" customHeight="1" x14ac:dyDescent="0.3">
      <c r="A11" s="42">
        <v>7</v>
      </c>
      <c r="B11" s="43" t="s">
        <v>73</v>
      </c>
      <c r="C11" s="44">
        <v>22.57</v>
      </c>
    </row>
    <row r="12" spans="1:3" ht="26.1" customHeight="1" x14ac:dyDescent="0.3">
      <c r="A12" s="45">
        <v>8</v>
      </c>
      <c r="B12" s="43" t="s">
        <v>36</v>
      </c>
      <c r="C12" s="44">
        <v>23.35</v>
      </c>
    </row>
    <row r="13" spans="1:3" ht="26.1" customHeight="1" x14ac:dyDescent="0.3">
      <c r="A13" s="42">
        <v>9</v>
      </c>
      <c r="B13" s="43" t="s">
        <v>132</v>
      </c>
      <c r="C13" s="44">
        <v>23.97</v>
      </c>
    </row>
    <row r="14" spans="1:3" ht="26.1" customHeight="1" x14ac:dyDescent="0.3">
      <c r="A14" s="151">
        <v>10</v>
      </c>
      <c r="B14" s="49" t="s">
        <v>133</v>
      </c>
      <c r="C14" s="152">
        <v>24.18</v>
      </c>
    </row>
  </sheetData>
  <mergeCells count="4">
    <mergeCell ref="A1:C1"/>
    <mergeCell ref="A3:A4"/>
    <mergeCell ref="B3:B4"/>
    <mergeCell ref="C3:C4"/>
  </mergeCells>
  <printOptions horizontalCentered="1"/>
  <pageMargins left="0.196527777777778" right="0.196527777777778" top="1.96875" bottom="0.511111111111110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Normal="100" workbookViewId="0">
      <selection activeCell="D10" sqref="D10"/>
    </sheetView>
  </sheetViews>
  <sheetFormatPr defaultRowHeight="13.8" outlineLevelRow="1" x14ac:dyDescent="0.25"/>
  <cols>
    <col min="1" max="1" width="5.6640625" style="24" customWidth="1"/>
    <col min="2" max="2" width="57.109375" customWidth="1"/>
    <col min="3" max="3" width="10.88671875" style="25" customWidth="1"/>
    <col min="4" max="1025" width="8.6640625" customWidth="1"/>
  </cols>
  <sheetData>
    <row r="1" spans="1:3" ht="32.25" customHeight="1" x14ac:dyDescent="0.4">
      <c r="A1" s="7" t="s">
        <v>68</v>
      </c>
      <c r="B1" s="7"/>
      <c r="C1" s="7"/>
    </row>
    <row r="2" spans="1:3" ht="25.5" customHeight="1" x14ac:dyDescent="0.25"/>
    <row r="3" spans="1:3" ht="16.5" customHeight="1" x14ac:dyDescent="0.25">
      <c r="A3" s="6" t="s">
        <v>1</v>
      </c>
      <c r="B3" s="5" t="s">
        <v>5</v>
      </c>
      <c r="C3" s="4" t="s">
        <v>7</v>
      </c>
    </row>
    <row r="4" spans="1:3" ht="21.75" customHeight="1" outlineLevel="1" x14ac:dyDescent="0.25">
      <c r="A4" s="6"/>
      <c r="B4" s="5"/>
      <c r="C4" s="4"/>
    </row>
    <row r="5" spans="1:3" ht="26.1" customHeight="1" x14ac:dyDescent="0.3">
      <c r="A5" s="42">
        <v>1</v>
      </c>
      <c r="B5" s="43" t="s">
        <v>54</v>
      </c>
      <c r="C5" s="44">
        <v>26.22</v>
      </c>
    </row>
    <row r="6" spans="1:3" ht="26.1" customHeight="1" x14ac:dyDescent="0.3">
      <c r="A6" s="45">
        <v>2</v>
      </c>
      <c r="B6" s="43" t="s">
        <v>69</v>
      </c>
      <c r="C6" s="44">
        <v>26.05</v>
      </c>
    </row>
    <row r="7" spans="1:3" ht="26.1" customHeight="1" x14ac:dyDescent="0.3">
      <c r="A7" s="42">
        <v>3</v>
      </c>
      <c r="B7" s="43" t="s">
        <v>70</v>
      </c>
      <c r="C7" s="44">
        <v>25.35</v>
      </c>
    </row>
    <row r="8" spans="1:3" ht="26.1" customHeight="1" x14ac:dyDescent="0.3">
      <c r="A8" s="45">
        <v>4</v>
      </c>
      <c r="B8" s="43" t="s">
        <v>71</v>
      </c>
      <c r="C8" s="44">
        <v>23.87</v>
      </c>
    </row>
    <row r="9" spans="1:3" ht="26.1" customHeight="1" x14ac:dyDescent="0.3">
      <c r="A9" s="42">
        <v>5</v>
      </c>
      <c r="B9" s="43" t="s">
        <v>36</v>
      </c>
      <c r="C9" s="44">
        <v>23.31</v>
      </c>
    </row>
    <row r="10" spans="1:3" ht="26.1" customHeight="1" x14ac:dyDescent="0.3">
      <c r="A10" s="45">
        <v>6</v>
      </c>
      <c r="B10" s="43" t="s">
        <v>72</v>
      </c>
      <c r="C10" s="44">
        <v>23.18</v>
      </c>
    </row>
    <row r="11" spans="1:3" ht="26.1" customHeight="1" x14ac:dyDescent="0.3">
      <c r="A11" s="42">
        <v>7</v>
      </c>
      <c r="B11" s="43" t="s">
        <v>73</v>
      </c>
      <c r="C11" s="44">
        <v>23.02</v>
      </c>
    </row>
    <row r="12" spans="1:3" ht="26.1" customHeight="1" x14ac:dyDescent="0.3">
      <c r="A12" s="45">
        <v>8</v>
      </c>
      <c r="B12" s="43" t="s">
        <v>74</v>
      </c>
      <c r="C12" s="44">
        <v>22.64</v>
      </c>
    </row>
    <row r="13" spans="1:3" ht="26.1" customHeight="1" x14ac:dyDescent="0.3">
      <c r="A13" s="42">
        <v>9</v>
      </c>
      <c r="B13" s="43" t="s">
        <v>75</v>
      </c>
      <c r="C13" s="44">
        <v>20.43</v>
      </c>
    </row>
    <row r="14" spans="1:3" ht="26.1" customHeight="1" x14ac:dyDescent="0.3">
      <c r="A14" s="45">
        <v>10</v>
      </c>
      <c r="B14" s="46" t="s">
        <v>76</v>
      </c>
      <c r="C14" s="47">
        <v>20.39</v>
      </c>
    </row>
    <row r="15" spans="1:3" ht="26.1" customHeight="1" x14ac:dyDescent="0.3">
      <c r="A15" s="48">
        <v>11</v>
      </c>
      <c r="B15" s="49" t="s">
        <v>77</v>
      </c>
      <c r="C15" s="50">
        <v>19.16</v>
      </c>
    </row>
  </sheetData>
  <mergeCells count="4">
    <mergeCell ref="A1:C1"/>
    <mergeCell ref="A3:A4"/>
    <mergeCell ref="B3:B4"/>
    <mergeCell ref="C3:C4"/>
  </mergeCells>
  <printOptions horizontalCentered="1"/>
  <pageMargins left="0.196527777777778" right="0.196527777777778" top="1.96875" bottom="0.511111111111110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Normal="100" workbookViewId="0">
      <selection activeCell="D18" sqref="D18"/>
    </sheetView>
  </sheetViews>
  <sheetFormatPr defaultRowHeight="13.8" outlineLevelRow="1" x14ac:dyDescent="0.25"/>
  <cols>
    <col min="1" max="1" width="7.109375" style="24" customWidth="1"/>
    <col min="2" max="2" width="64.6640625" customWidth="1"/>
    <col min="3" max="1025" width="8.6640625" customWidth="1"/>
  </cols>
  <sheetData>
    <row r="1" spans="1:2" ht="21.75" customHeight="1" x14ac:dyDescent="0.4">
      <c r="A1" s="7" t="s">
        <v>78</v>
      </c>
      <c r="B1" s="7"/>
    </row>
    <row r="2" spans="1:2" ht="34.5" customHeight="1" x14ac:dyDescent="0.25"/>
    <row r="3" spans="1:2" ht="16.5" customHeight="1" x14ac:dyDescent="0.25">
      <c r="A3" s="3" t="s">
        <v>1</v>
      </c>
      <c r="B3" s="2" t="s">
        <v>5</v>
      </c>
    </row>
    <row r="4" spans="1:2" ht="21.75" customHeight="1" outlineLevel="1" x14ac:dyDescent="0.25">
      <c r="A4" s="3"/>
      <c r="B4" s="2"/>
    </row>
    <row r="5" spans="1:2" ht="26.1" customHeight="1" x14ac:dyDescent="0.3">
      <c r="A5" s="42">
        <v>1</v>
      </c>
      <c r="B5" s="43" t="s">
        <v>77</v>
      </c>
    </row>
    <row r="6" spans="1:2" ht="26.1" customHeight="1" x14ac:dyDescent="0.3">
      <c r="A6" s="45">
        <v>2</v>
      </c>
      <c r="B6" s="43" t="s">
        <v>75</v>
      </c>
    </row>
    <row r="7" spans="1:2" ht="26.1" customHeight="1" x14ac:dyDescent="0.3">
      <c r="A7" s="42">
        <v>3</v>
      </c>
      <c r="B7" s="43" t="s">
        <v>74</v>
      </c>
    </row>
    <row r="8" spans="1:2" ht="26.1" customHeight="1" x14ac:dyDescent="0.3">
      <c r="A8" s="45">
        <v>4</v>
      </c>
      <c r="B8" s="46" t="s">
        <v>76</v>
      </c>
    </row>
    <row r="9" spans="1:2" ht="26.1" customHeight="1" x14ac:dyDescent="0.3">
      <c r="A9" s="42">
        <v>5</v>
      </c>
      <c r="B9" s="43" t="s">
        <v>70</v>
      </c>
    </row>
    <row r="10" spans="1:2" ht="26.1" customHeight="1" x14ac:dyDescent="0.3">
      <c r="A10" s="45">
        <v>6</v>
      </c>
      <c r="B10" s="43" t="s">
        <v>73</v>
      </c>
    </row>
    <row r="11" spans="1:2" ht="26.1" customHeight="1" x14ac:dyDescent="0.3">
      <c r="A11" s="42">
        <v>7</v>
      </c>
      <c r="B11" s="43" t="s">
        <v>36</v>
      </c>
    </row>
    <row r="12" spans="1:2" ht="26.1" customHeight="1" x14ac:dyDescent="0.3">
      <c r="A12" s="45">
        <v>8</v>
      </c>
      <c r="B12" s="43" t="s">
        <v>54</v>
      </c>
    </row>
    <row r="13" spans="1:2" ht="26.1" customHeight="1" x14ac:dyDescent="0.3">
      <c r="A13" s="42">
        <v>9</v>
      </c>
      <c r="B13" s="43" t="s">
        <v>72</v>
      </c>
    </row>
    <row r="14" spans="1:2" ht="26.1" customHeight="1" x14ac:dyDescent="0.3">
      <c r="A14" s="45">
        <v>10</v>
      </c>
      <c r="B14" s="43" t="s">
        <v>69</v>
      </c>
    </row>
    <row r="15" spans="1:2" ht="26.1" customHeight="1" x14ac:dyDescent="0.3">
      <c r="A15" s="48">
        <v>11</v>
      </c>
      <c r="B15" s="49" t="s">
        <v>71</v>
      </c>
    </row>
  </sheetData>
  <mergeCells count="3">
    <mergeCell ref="A1:B1"/>
    <mergeCell ref="A3:A4"/>
    <mergeCell ref="B3:B4"/>
  </mergeCells>
  <printOptions horizontalCentered="1"/>
  <pageMargins left="0.196527777777778" right="0.196527777777778" top="1.96875" bottom="0.511111111111110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="90" zoomScaleNormal="90" workbookViewId="0">
      <selection activeCell="S34" sqref="S34"/>
    </sheetView>
  </sheetViews>
  <sheetFormatPr defaultRowHeight="13.8" x14ac:dyDescent="0.25"/>
  <cols>
    <col min="1" max="1" width="3.6640625" style="24" customWidth="1"/>
    <col min="2" max="2" width="9.109375" hidden="1" customWidth="1"/>
    <col min="3" max="3" width="19" customWidth="1"/>
    <col min="4" max="4" width="5.21875" customWidth="1"/>
    <col min="5" max="5" width="29.33203125" customWidth="1"/>
    <col min="6" max="10" width="7.33203125" customWidth="1"/>
    <col min="11" max="11" width="9.5546875" style="25" customWidth="1"/>
    <col min="12" max="12" width="7.88671875" customWidth="1"/>
    <col min="13" max="14" width="8.109375" customWidth="1"/>
    <col min="15" max="1025" width="8.6640625" customWidth="1"/>
  </cols>
  <sheetData>
    <row r="1" spans="1:14" ht="21.75" customHeight="1" x14ac:dyDescent="0.4">
      <c r="A1" s="7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M1" s="26"/>
    </row>
    <row r="2" spans="1:14" ht="7.5" customHeight="1" x14ac:dyDescent="0.25">
      <c r="M2" s="27"/>
    </row>
    <row r="3" spans="1:14" ht="16.5" customHeight="1" x14ac:dyDescent="0.25">
      <c r="A3" s="3" t="s">
        <v>1</v>
      </c>
      <c r="B3" s="1" t="s">
        <v>2</v>
      </c>
      <c r="C3" s="23" t="s">
        <v>3</v>
      </c>
      <c r="D3" s="1" t="s">
        <v>4</v>
      </c>
      <c r="E3" s="22" t="s">
        <v>5</v>
      </c>
      <c r="F3" s="21" t="s">
        <v>6</v>
      </c>
      <c r="G3" s="21"/>
      <c r="H3" s="21"/>
      <c r="I3" s="21"/>
      <c r="J3" s="21"/>
      <c r="K3" s="20" t="s">
        <v>7</v>
      </c>
      <c r="L3" s="19" t="s">
        <v>8</v>
      </c>
      <c r="M3" s="18" t="s">
        <v>9</v>
      </c>
      <c r="N3" s="17" t="s">
        <v>10</v>
      </c>
    </row>
    <row r="4" spans="1:14" ht="21.75" customHeight="1" x14ac:dyDescent="0.25">
      <c r="A4" s="3"/>
      <c r="B4" s="1"/>
      <c r="C4" s="23"/>
      <c r="D4" s="1"/>
      <c r="E4" s="22"/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20"/>
      <c r="L4" s="19"/>
      <c r="M4" s="18"/>
      <c r="N4" s="17"/>
    </row>
    <row r="5" spans="1:14" ht="15" customHeight="1" x14ac:dyDescent="0.25">
      <c r="A5" s="52">
        <f t="shared" ref="A5:A13" si="0">RANK(K5,$K$5:$K$64,1)</f>
        <v>1</v>
      </c>
      <c r="B5" s="53">
        <v>1</v>
      </c>
      <c r="C5" s="54" t="s">
        <v>80</v>
      </c>
      <c r="D5" s="55">
        <v>2003</v>
      </c>
      <c r="E5" s="56" t="s">
        <v>81</v>
      </c>
      <c r="F5" s="57">
        <v>2.94</v>
      </c>
      <c r="G5" s="57">
        <v>2.79</v>
      </c>
      <c r="H5" s="57">
        <v>2.6</v>
      </c>
      <c r="I5" s="57">
        <v>2.7</v>
      </c>
      <c r="J5" s="57">
        <v>2.61</v>
      </c>
      <c r="K5" s="58">
        <f t="shared" ref="K5:K36" si="1">SMALL(F5:J5,1)+SMALL(F5:J5,2)</f>
        <v>5.21</v>
      </c>
      <c r="L5" s="59">
        <f t="shared" ref="L5:L36" si="2">SMALL(F5:J5,3)</f>
        <v>2.7</v>
      </c>
      <c r="M5" s="36">
        <f t="shared" ref="M5:M36" si="3">SMALL(F5:J5,4)</f>
        <v>2.79</v>
      </c>
      <c r="N5" s="60">
        <f t="shared" ref="N5:N36" si="4">SMALL(F5:J5,5)</f>
        <v>2.94</v>
      </c>
    </row>
    <row r="6" spans="1:14" ht="15" customHeight="1" x14ac:dyDescent="0.25">
      <c r="A6" s="61">
        <f t="shared" si="0"/>
        <v>2</v>
      </c>
      <c r="B6" s="30">
        <v>2</v>
      </c>
      <c r="C6" s="31" t="s">
        <v>82</v>
      </c>
      <c r="D6" s="32">
        <v>2000</v>
      </c>
      <c r="E6" s="62" t="s">
        <v>83</v>
      </c>
      <c r="F6" s="34">
        <v>2.84</v>
      </c>
      <c r="G6" s="34">
        <v>2.81</v>
      </c>
      <c r="H6" s="34">
        <v>2.46</v>
      </c>
      <c r="I6" s="34">
        <v>2.77</v>
      </c>
      <c r="J6" s="34">
        <v>2.82</v>
      </c>
      <c r="K6" s="63">
        <f t="shared" si="1"/>
        <v>5.23</v>
      </c>
      <c r="L6" s="59">
        <f t="shared" si="2"/>
        <v>2.81</v>
      </c>
      <c r="M6" s="36">
        <f t="shared" si="3"/>
        <v>2.82</v>
      </c>
      <c r="N6" s="60">
        <f t="shared" si="4"/>
        <v>2.84</v>
      </c>
    </row>
    <row r="7" spans="1:14" ht="15" customHeight="1" x14ac:dyDescent="0.25">
      <c r="A7" s="61">
        <f t="shared" si="0"/>
        <v>3</v>
      </c>
      <c r="B7" s="30">
        <v>3</v>
      </c>
      <c r="C7" s="31" t="s">
        <v>84</v>
      </c>
      <c r="D7" s="32">
        <v>2001</v>
      </c>
      <c r="E7" s="62" t="s">
        <v>81</v>
      </c>
      <c r="F7" s="34">
        <v>3.92</v>
      </c>
      <c r="G7" s="34">
        <v>2.8</v>
      </c>
      <c r="H7" s="34">
        <v>3.02</v>
      </c>
      <c r="I7" s="34">
        <v>2.57</v>
      </c>
      <c r="J7" s="34">
        <v>2.68</v>
      </c>
      <c r="K7" s="63">
        <f t="shared" si="1"/>
        <v>5.25</v>
      </c>
      <c r="L7" s="59">
        <f t="shared" si="2"/>
        <v>2.8</v>
      </c>
      <c r="M7" s="36">
        <f t="shared" si="3"/>
        <v>3.02</v>
      </c>
      <c r="N7" s="60">
        <f t="shared" si="4"/>
        <v>3.92</v>
      </c>
    </row>
    <row r="8" spans="1:14" ht="15" customHeight="1" x14ac:dyDescent="0.25">
      <c r="A8" s="64">
        <f t="shared" si="0"/>
        <v>4</v>
      </c>
      <c r="B8" s="65">
        <v>4</v>
      </c>
      <c r="C8" s="66" t="s">
        <v>85</v>
      </c>
      <c r="D8" s="67">
        <v>2000</v>
      </c>
      <c r="E8" s="62" t="s">
        <v>76</v>
      </c>
      <c r="F8" s="68">
        <v>2.86</v>
      </c>
      <c r="G8" s="68">
        <v>2.69</v>
      </c>
      <c r="H8" s="68">
        <v>2.64</v>
      </c>
      <c r="I8" s="68">
        <v>2.89</v>
      </c>
      <c r="J8" s="68">
        <v>2.79</v>
      </c>
      <c r="K8" s="69">
        <f t="shared" si="1"/>
        <v>5.33</v>
      </c>
      <c r="L8" s="70">
        <f t="shared" si="2"/>
        <v>2.79</v>
      </c>
      <c r="M8" s="71">
        <f t="shared" si="3"/>
        <v>2.86</v>
      </c>
      <c r="N8" s="72">
        <f t="shared" si="4"/>
        <v>2.89</v>
      </c>
    </row>
    <row r="9" spans="1:14" ht="15" customHeight="1" x14ac:dyDescent="0.25">
      <c r="A9" s="73">
        <f t="shared" si="0"/>
        <v>5</v>
      </c>
      <c r="B9" s="74">
        <v>5</v>
      </c>
      <c r="C9" s="54" t="s">
        <v>86</v>
      </c>
      <c r="D9" s="75">
        <v>2000</v>
      </c>
      <c r="E9" s="56" t="s">
        <v>77</v>
      </c>
      <c r="F9" s="57">
        <v>2.75</v>
      </c>
      <c r="G9" s="57">
        <v>2.82</v>
      </c>
      <c r="H9" s="57">
        <v>2.74</v>
      </c>
      <c r="I9" s="57">
        <v>2.69</v>
      </c>
      <c r="J9" s="57">
        <v>2.69</v>
      </c>
      <c r="K9" s="76">
        <f t="shared" si="1"/>
        <v>5.38</v>
      </c>
      <c r="L9" s="77">
        <f t="shared" si="2"/>
        <v>2.74</v>
      </c>
      <c r="M9" s="78">
        <f t="shared" si="3"/>
        <v>2.75</v>
      </c>
      <c r="N9" s="79">
        <f t="shared" si="4"/>
        <v>2.82</v>
      </c>
    </row>
    <row r="10" spans="1:14" ht="15" customHeight="1" x14ac:dyDescent="0.25">
      <c r="A10" s="61">
        <f t="shared" si="0"/>
        <v>6</v>
      </c>
      <c r="B10" s="30">
        <v>6</v>
      </c>
      <c r="C10" s="31" t="s">
        <v>87</v>
      </c>
      <c r="D10" s="80">
        <v>2003</v>
      </c>
      <c r="E10" s="62" t="s">
        <v>74</v>
      </c>
      <c r="F10" s="34">
        <v>2.88</v>
      </c>
      <c r="G10" s="34">
        <v>3.02</v>
      </c>
      <c r="H10" s="34">
        <v>3.4</v>
      </c>
      <c r="I10" s="34">
        <v>100</v>
      </c>
      <c r="J10" s="34">
        <v>2.92</v>
      </c>
      <c r="K10" s="63">
        <f t="shared" si="1"/>
        <v>5.8</v>
      </c>
      <c r="L10" s="38">
        <f t="shared" si="2"/>
        <v>3.02</v>
      </c>
      <c r="M10" s="36">
        <f t="shared" si="3"/>
        <v>3.4</v>
      </c>
      <c r="N10" s="60">
        <f t="shared" si="4"/>
        <v>100</v>
      </c>
    </row>
    <row r="11" spans="1:14" ht="15" customHeight="1" x14ac:dyDescent="0.25">
      <c r="A11" s="61">
        <f t="shared" si="0"/>
        <v>7</v>
      </c>
      <c r="B11" s="30">
        <v>7</v>
      </c>
      <c r="C11" s="31" t="s">
        <v>88</v>
      </c>
      <c r="D11" s="80">
        <v>2002</v>
      </c>
      <c r="E11" s="62" t="s">
        <v>76</v>
      </c>
      <c r="F11" s="34">
        <v>2.94</v>
      </c>
      <c r="G11" s="34">
        <v>3.31</v>
      </c>
      <c r="H11" s="34">
        <v>3.14</v>
      </c>
      <c r="I11" s="34">
        <v>3.42</v>
      </c>
      <c r="J11" s="34">
        <v>3.07</v>
      </c>
      <c r="K11" s="63">
        <f t="shared" si="1"/>
        <v>6.01</v>
      </c>
      <c r="L11" s="38">
        <f t="shared" si="2"/>
        <v>3.14</v>
      </c>
      <c r="M11" s="36">
        <f t="shared" si="3"/>
        <v>3.31</v>
      </c>
      <c r="N11" s="60">
        <f t="shared" si="4"/>
        <v>3.42</v>
      </c>
    </row>
    <row r="12" spans="1:14" ht="15" customHeight="1" x14ac:dyDescent="0.25">
      <c r="A12" s="64">
        <f t="shared" si="0"/>
        <v>8</v>
      </c>
      <c r="B12" s="65">
        <v>8</v>
      </c>
      <c r="C12" s="66" t="s">
        <v>89</v>
      </c>
      <c r="D12" s="81">
        <v>2001</v>
      </c>
      <c r="E12" s="82" t="s">
        <v>76</v>
      </c>
      <c r="F12" s="68">
        <v>3.09</v>
      </c>
      <c r="G12" s="68">
        <v>3.49</v>
      </c>
      <c r="H12" s="68">
        <v>3</v>
      </c>
      <c r="I12" s="68">
        <v>3.76</v>
      </c>
      <c r="J12" s="68">
        <v>3.04</v>
      </c>
      <c r="K12" s="69">
        <f t="shared" si="1"/>
        <v>6.04</v>
      </c>
      <c r="L12" s="83">
        <f t="shared" si="2"/>
        <v>3.09</v>
      </c>
      <c r="M12" s="71">
        <f t="shared" si="3"/>
        <v>3.49</v>
      </c>
      <c r="N12" s="72">
        <f t="shared" si="4"/>
        <v>3.76</v>
      </c>
    </row>
    <row r="13" spans="1:14" ht="15" customHeight="1" x14ac:dyDescent="0.25">
      <c r="A13" s="73">
        <f t="shared" si="0"/>
        <v>9</v>
      </c>
      <c r="B13" s="74">
        <v>9</v>
      </c>
      <c r="C13" s="84" t="s">
        <v>90</v>
      </c>
      <c r="D13" s="55">
        <v>1999</v>
      </c>
      <c r="E13" s="56" t="s">
        <v>70</v>
      </c>
      <c r="F13" s="57">
        <v>3.29</v>
      </c>
      <c r="G13" s="57">
        <v>3.1</v>
      </c>
      <c r="H13" s="57">
        <v>3.27</v>
      </c>
      <c r="I13" s="57">
        <v>3.36</v>
      </c>
      <c r="J13" s="57">
        <v>2.98</v>
      </c>
      <c r="K13" s="76">
        <f t="shared" si="1"/>
        <v>6.08</v>
      </c>
      <c r="L13" s="77">
        <f t="shared" si="2"/>
        <v>3.27</v>
      </c>
      <c r="M13" s="78">
        <f t="shared" si="3"/>
        <v>3.29</v>
      </c>
      <c r="N13" s="79">
        <f t="shared" si="4"/>
        <v>3.36</v>
      </c>
    </row>
    <row r="14" spans="1:14" ht="15" customHeight="1" x14ac:dyDescent="0.25">
      <c r="A14" s="61">
        <v>10</v>
      </c>
      <c r="B14" s="30">
        <v>10</v>
      </c>
      <c r="C14" s="31" t="s">
        <v>91</v>
      </c>
      <c r="D14" s="40">
        <v>1999</v>
      </c>
      <c r="E14" s="62" t="s">
        <v>72</v>
      </c>
      <c r="F14" s="34">
        <v>4.43</v>
      </c>
      <c r="G14" s="34">
        <v>3.18</v>
      </c>
      <c r="H14" s="34">
        <v>3.18</v>
      </c>
      <c r="I14" s="34">
        <v>3.51</v>
      </c>
      <c r="J14" s="34">
        <v>3.28</v>
      </c>
      <c r="K14" s="63">
        <f t="shared" si="1"/>
        <v>6.36</v>
      </c>
      <c r="L14" s="38">
        <f t="shared" si="2"/>
        <v>3.28</v>
      </c>
      <c r="M14" s="36">
        <f t="shared" si="3"/>
        <v>3.51</v>
      </c>
      <c r="N14" s="60">
        <f t="shared" si="4"/>
        <v>4.43</v>
      </c>
    </row>
    <row r="15" spans="1:14" ht="15" customHeight="1" x14ac:dyDescent="0.25">
      <c r="A15" s="61">
        <v>11</v>
      </c>
      <c r="B15" s="30">
        <v>11</v>
      </c>
      <c r="C15" s="31" t="s">
        <v>92</v>
      </c>
      <c r="D15" s="32">
        <v>2000</v>
      </c>
      <c r="E15" s="62" t="s">
        <v>70</v>
      </c>
      <c r="F15" s="34">
        <v>3.78</v>
      </c>
      <c r="G15" s="34">
        <v>3.49</v>
      </c>
      <c r="H15" s="34">
        <v>3.36</v>
      </c>
      <c r="I15" s="34">
        <v>3</v>
      </c>
      <c r="J15" s="34">
        <v>100</v>
      </c>
      <c r="K15" s="63">
        <f t="shared" si="1"/>
        <v>6.3599999999999994</v>
      </c>
      <c r="L15" s="59">
        <f t="shared" si="2"/>
        <v>3.49</v>
      </c>
      <c r="M15" s="36">
        <f t="shared" si="3"/>
        <v>3.78</v>
      </c>
      <c r="N15" s="60">
        <f t="shared" si="4"/>
        <v>100</v>
      </c>
    </row>
    <row r="16" spans="1:14" ht="15" customHeight="1" x14ac:dyDescent="0.25">
      <c r="A16" s="64">
        <f t="shared" ref="A16:A47" si="5">RANK(K16,$K$5:$K$64,1)</f>
        <v>12</v>
      </c>
      <c r="B16" s="65">
        <v>12</v>
      </c>
      <c r="C16" s="84" t="s">
        <v>93</v>
      </c>
      <c r="D16" s="85">
        <v>2001</v>
      </c>
      <c r="E16" s="62" t="s">
        <v>70</v>
      </c>
      <c r="F16" s="68">
        <v>3.24</v>
      </c>
      <c r="G16" s="68">
        <v>3.44</v>
      </c>
      <c r="H16" s="68">
        <v>3.21</v>
      </c>
      <c r="I16" s="68">
        <v>100</v>
      </c>
      <c r="J16" s="68">
        <v>3.17</v>
      </c>
      <c r="K16" s="69">
        <f t="shared" si="1"/>
        <v>6.38</v>
      </c>
      <c r="L16" s="83">
        <f t="shared" si="2"/>
        <v>3.24</v>
      </c>
      <c r="M16" s="71">
        <f t="shared" si="3"/>
        <v>3.44</v>
      </c>
      <c r="N16" s="72">
        <f t="shared" si="4"/>
        <v>100</v>
      </c>
    </row>
    <row r="17" spans="1:14" ht="15" customHeight="1" x14ac:dyDescent="0.25">
      <c r="A17" s="73">
        <f t="shared" si="5"/>
        <v>13</v>
      </c>
      <c r="B17" s="74">
        <v>13</v>
      </c>
      <c r="C17" s="54" t="s">
        <v>94</v>
      </c>
      <c r="D17" s="86">
        <v>2002</v>
      </c>
      <c r="E17" s="56" t="s">
        <v>83</v>
      </c>
      <c r="F17" s="57">
        <v>3.25</v>
      </c>
      <c r="G17" s="57">
        <v>3.46</v>
      </c>
      <c r="H17" s="57">
        <v>3.42</v>
      </c>
      <c r="I17" s="57">
        <v>3.17</v>
      </c>
      <c r="J17" s="57">
        <v>100</v>
      </c>
      <c r="K17" s="76">
        <f t="shared" si="1"/>
        <v>6.42</v>
      </c>
      <c r="L17" s="77">
        <f t="shared" si="2"/>
        <v>3.42</v>
      </c>
      <c r="M17" s="78">
        <f t="shared" si="3"/>
        <v>3.46</v>
      </c>
      <c r="N17" s="79">
        <f t="shared" si="4"/>
        <v>100</v>
      </c>
    </row>
    <row r="18" spans="1:14" ht="15" customHeight="1" x14ac:dyDescent="0.25">
      <c r="A18" s="61">
        <f t="shared" si="5"/>
        <v>14</v>
      </c>
      <c r="B18" s="30">
        <v>14</v>
      </c>
      <c r="C18" s="31" t="s">
        <v>95</v>
      </c>
      <c r="D18" s="80">
        <v>2000</v>
      </c>
      <c r="E18" s="62" t="s">
        <v>74</v>
      </c>
      <c r="F18" s="34">
        <v>3.22</v>
      </c>
      <c r="G18" s="34">
        <v>3.22</v>
      </c>
      <c r="H18" s="34">
        <v>3.34</v>
      </c>
      <c r="I18" s="34">
        <v>3.55</v>
      </c>
      <c r="J18" s="34">
        <v>3.35</v>
      </c>
      <c r="K18" s="63">
        <f t="shared" si="1"/>
        <v>6.44</v>
      </c>
      <c r="L18" s="59">
        <f t="shared" si="2"/>
        <v>3.34</v>
      </c>
      <c r="M18" s="36">
        <f t="shared" si="3"/>
        <v>3.35</v>
      </c>
      <c r="N18" s="60">
        <f t="shared" si="4"/>
        <v>3.55</v>
      </c>
    </row>
    <row r="19" spans="1:14" ht="15" customHeight="1" x14ac:dyDescent="0.25">
      <c r="A19" s="61">
        <f t="shared" si="5"/>
        <v>15</v>
      </c>
      <c r="B19" s="30">
        <v>15</v>
      </c>
      <c r="C19" s="31" t="s">
        <v>96</v>
      </c>
      <c r="D19" s="32">
        <v>2000</v>
      </c>
      <c r="E19" s="62" t="s">
        <v>81</v>
      </c>
      <c r="F19" s="34">
        <v>4.17</v>
      </c>
      <c r="G19" s="34">
        <v>3.29</v>
      </c>
      <c r="H19" s="34">
        <v>3.2</v>
      </c>
      <c r="I19" s="34">
        <v>3.66</v>
      </c>
      <c r="J19" s="34">
        <v>4.1500000000000004</v>
      </c>
      <c r="K19" s="63">
        <f t="shared" si="1"/>
        <v>6.49</v>
      </c>
      <c r="L19" s="38">
        <f t="shared" si="2"/>
        <v>3.66</v>
      </c>
      <c r="M19" s="36">
        <f t="shared" si="3"/>
        <v>4.1500000000000004</v>
      </c>
      <c r="N19" s="60">
        <f t="shared" si="4"/>
        <v>4.17</v>
      </c>
    </row>
    <row r="20" spans="1:14" ht="15" customHeight="1" x14ac:dyDescent="0.25">
      <c r="A20" s="64">
        <f t="shared" si="5"/>
        <v>16</v>
      </c>
      <c r="B20" s="65">
        <v>16</v>
      </c>
      <c r="C20" s="66" t="s">
        <v>97</v>
      </c>
      <c r="D20" s="85">
        <v>2002</v>
      </c>
      <c r="E20" s="87" t="s">
        <v>36</v>
      </c>
      <c r="F20" s="68">
        <v>5.01</v>
      </c>
      <c r="G20" s="68">
        <v>3.48</v>
      </c>
      <c r="H20" s="68">
        <v>3.51</v>
      </c>
      <c r="I20" s="68">
        <v>3.38</v>
      </c>
      <c r="J20" s="68">
        <v>3.16</v>
      </c>
      <c r="K20" s="69">
        <f t="shared" si="1"/>
        <v>6.54</v>
      </c>
      <c r="L20" s="83">
        <f t="shared" si="2"/>
        <v>3.48</v>
      </c>
      <c r="M20" s="71">
        <f t="shared" si="3"/>
        <v>3.51</v>
      </c>
      <c r="N20" s="72">
        <f t="shared" si="4"/>
        <v>5.01</v>
      </c>
    </row>
    <row r="21" spans="1:14" ht="15" customHeight="1" x14ac:dyDescent="0.25">
      <c r="A21" s="73">
        <f t="shared" si="5"/>
        <v>17</v>
      </c>
      <c r="B21" s="74">
        <v>17</v>
      </c>
      <c r="C21" s="54" t="s">
        <v>98</v>
      </c>
      <c r="D21" s="55">
        <v>2003</v>
      </c>
      <c r="E21" s="56" t="s">
        <v>72</v>
      </c>
      <c r="F21" s="57">
        <v>4.12</v>
      </c>
      <c r="G21" s="57">
        <v>3.63</v>
      </c>
      <c r="H21" s="57">
        <v>3.82</v>
      </c>
      <c r="I21" s="57">
        <v>3.29</v>
      </c>
      <c r="J21" s="57">
        <v>3.3</v>
      </c>
      <c r="K21" s="76">
        <f t="shared" si="1"/>
        <v>6.59</v>
      </c>
      <c r="L21" s="88">
        <f t="shared" si="2"/>
        <v>3.63</v>
      </c>
      <c r="M21" s="78">
        <f t="shared" si="3"/>
        <v>3.82</v>
      </c>
      <c r="N21" s="79">
        <f t="shared" si="4"/>
        <v>4.12</v>
      </c>
    </row>
    <row r="22" spans="1:14" ht="15" customHeight="1" x14ac:dyDescent="0.25">
      <c r="A22" s="61">
        <f t="shared" si="5"/>
        <v>18</v>
      </c>
      <c r="B22" s="30">
        <v>18</v>
      </c>
      <c r="C22" s="31" t="s">
        <v>99</v>
      </c>
      <c r="D22" s="40">
        <v>2002</v>
      </c>
      <c r="E22" s="62" t="s">
        <v>72</v>
      </c>
      <c r="F22" s="34">
        <v>3.6</v>
      </c>
      <c r="G22" s="34">
        <v>4.1399999999999997</v>
      </c>
      <c r="H22" s="34">
        <v>3.56</v>
      </c>
      <c r="I22" s="34">
        <v>3.44</v>
      </c>
      <c r="J22" s="34">
        <v>3.3</v>
      </c>
      <c r="K22" s="63">
        <f t="shared" si="1"/>
        <v>6.74</v>
      </c>
      <c r="L22" s="38">
        <f t="shared" si="2"/>
        <v>3.56</v>
      </c>
      <c r="M22" s="36">
        <f t="shared" si="3"/>
        <v>3.6</v>
      </c>
      <c r="N22" s="60">
        <f t="shared" si="4"/>
        <v>4.1399999999999997</v>
      </c>
    </row>
    <row r="23" spans="1:14" ht="15" customHeight="1" x14ac:dyDescent="0.25">
      <c r="A23" s="61">
        <f t="shared" si="5"/>
        <v>19</v>
      </c>
      <c r="B23" s="30">
        <v>18</v>
      </c>
      <c r="C23" s="31" t="s">
        <v>100</v>
      </c>
      <c r="D23" s="32">
        <v>2001</v>
      </c>
      <c r="E23" s="62" t="s">
        <v>77</v>
      </c>
      <c r="F23" s="34">
        <v>3.81</v>
      </c>
      <c r="G23" s="34">
        <v>3.54</v>
      </c>
      <c r="H23" s="34">
        <v>3.77</v>
      </c>
      <c r="I23" s="34">
        <v>3.32</v>
      </c>
      <c r="J23" s="34">
        <v>3.44</v>
      </c>
      <c r="K23" s="63">
        <f t="shared" si="1"/>
        <v>6.76</v>
      </c>
      <c r="L23" s="38">
        <f t="shared" si="2"/>
        <v>3.54</v>
      </c>
      <c r="M23" s="36">
        <f t="shared" si="3"/>
        <v>3.77</v>
      </c>
      <c r="N23" s="60">
        <f t="shared" si="4"/>
        <v>3.81</v>
      </c>
    </row>
    <row r="24" spans="1:14" ht="15" customHeight="1" x14ac:dyDescent="0.25">
      <c r="A24" s="64">
        <f t="shared" si="5"/>
        <v>20</v>
      </c>
      <c r="B24" s="65">
        <v>20</v>
      </c>
      <c r="C24" s="66" t="s">
        <v>101</v>
      </c>
      <c r="D24" s="85">
        <v>2001</v>
      </c>
      <c r="E24" s="87" t="s">
        <v>102</v>
      </c>
      <c r="F24" s="68">
        <v>3.43</v>
      </c>
      <c r="G24" s="68">
        <v>3.91</v>
      </c>
      <c r="H24" s="68">
        <v>3.43</v>
      </c>
      <c r="I24" s="68">
        <v>4.1100000000000003</v>
      </c>
      <c r="J24" s="68">
        <v>3.35</v>
      </c>
      <c r="K24" s="69">
        <f t="shared" si="1"/>
        <v>6.78</v>
      </c>
      <c r="L24" s="83">
        <f t="shared" si="2"/>
        <v>3.43</v>
      </c>
      <c r="M24" s="71">
        <f t="shared" si="3"/>
        <v>3.91</v>
      </c>
      <c r="N24" s="72">
        <f t="shared" si="4"/>
        <v>4.1100000000000003</v>
      </c>
    </row>
    <row r="25" spans="1:14" ht="15" customHeight="1" x14ac:dyDescent="0.25">
      <c r="A25" s="73">
        <f t="shared" si="5"/>
        <v>21</v>
      </c>
      <c r="B25" s="74">
        <v>21</v>
      </c>
      <c r="C25" s="54" t="s">
        <v>103</v>
      </c>
      <c r="D25" s="89">
        <v>2002</v>
      </c>
      <c r="E25" s="56" t="s">
        <v>74</v>
      </c>
      <c r="F25" s="57">
        <v>3.49</v>
      </c>
      <c r="G25" s="57">
        <v>3.53</v>
      </c>
      <c r="H25" s="57">
        <v>100</v>
      </c>
      <c r="I25" s="57">
        <v>3.76</v>
      </c>
      <c r="J25" s="57">
        <v>3.48</v>
      </c>
      <c r="K25" s="76">
        <f t="shared" si="1"/>
        <v>6.9700000000000006</v>
      </c>
      <c r="L25" s="77">
        <f t="shared" si="2"/>
        <v>3.53</v>
      </c>
      <c r="M25" s="78">
        <f t="shared" si="3"/>
        <v>3.76</v>
      </c>
      <c r="N25" s="79">
        <f t="shared" si="4"/>
        <v>100</v>
      </c>
    </row>
    <row r="26" spans="1:14" ht="15" customHeight="1" x14ac:dyDescent="0.25">
      <c r="A26" s="61">
        <f t="shared" si="5"/>
        <v>22</v>
      </c>
      <c r="B26" s="30">
        <v>22</v>
      </c>
      <c r="C26" s="31" t="s">
        <v>104</v>
      </c>
      <c r="D26" s="90">
        <v>2000</v>
      </c>
      <c r="E26" s="62" t="s">
        <v>70</v>
      </c>
      <c r="F26" s="34">
        <v>4.76</v>
      </c>
      <c r="G26" s="34">
        <v>4.38</v>
      </c>
      <c r="H26" s="34">
        <v>3.54</v>
      </c>
      <c r="I26" s="34">
        <v>100</v>
      </c>
      <c r="J26" s="34">
        <v>3.58</v>
      </c>
      <c r="K26" s="63">
        <f t="shared" si="1"/>
        <v>7.12</v>
      </c>
      <c r="L26" s="59">
        <f t="shared" si="2"/>
        <v>4.38</v>
      </c>
      <c r="M26" s="36">
        <f t="shared" si="3"/>
        <v>4.76</v>
      </c>
      <c r="N26" s="60">
        <f t="shared" si="4"/>
        <v>100</v>
      </c>
    </row>
    <row r="27" spans="1:14" ht="15" customHeight="1" x14ac:dyDescent="0.25">
      <c r="A27" s="61">
        <f t="shared" si="5"/>
        <v>23</v>
      </c>
      <c r="B27" s="30">
        <v>23</v>
      </c>
      <c r="C27" s="31" t="s">
        <v>105</v>
      </c>
      <c r="D27" s="90">
        <v>2002</v>
      </c>
      <c r="E27" s="62" t="s">
        <v>81</v>
      </c>
      <c r="F27" s="34">
        <v>3.78</v>
      </c>
      <c r="G27" s="34">
        <v>4.32</v>
      </c>
      <c r="H27" s="34">
        <v>3.54</v>
      </c>
      <c r="I27" s="34">
        <v>3.61</v>
      </c>
      <c r="J27" s="34">
        <v>4.4800000000000004</v>
      </c>
      <c r="K27" s="63">
        <f t="shared" si="1"/>
        <v>7.15</v>
      </c>
      <c r="L27" s="38">
        <f t="shared" si="2"/>
        <v>3.78</v>
      </c>
      <c r="M27" s="36">
        <f t="shared" si="3"/>
        <v>4.32</v>
      </c>
      <c r="N27" s="60">
        <f t="shared" si="4"/>
        <v>4.4800000000000004</v>
      </c>
    </row>
    <row r="28" spans="1:14" ht="15" customHeight="1" x14ac:dyDescent="0.25">
      <c r="A28" s="64">
        <f t="shared" si="5"/>
        <v>24</v>
      </c>
      <c r="B28" s="65">
        <v>24</v>
      </c>
      <c r="C28" s="66" t="s">
        <v>106</v>
      </c>
      <c r="D28" s="91">
        <v>2003</v>
      </c>
      <c r="E28" s="87" t="s">
        <v>36</v>
      </c>
      <c r="F28" s="68">
        <v>4.03</v>
      </c>
      <c r="G28" s="68">
        <v>3.94</v>
      </c>
      <c r="H28" s="68">
        <v>3.61</v>
      </c>
      <c r="I28" s="68">
        <v>3.59</v>
      </c>
      <c r="J28" s="68">
        <v>3.74</v>
      </c>
      <c r="K28" s="69">
        <f t="shared" si="1"/>
        <v>7.1999999999999993</v>
      </c>
      <c r="L28" s="70">
        <f t="shared" si="2"/>
        <v>3.74</v>
      </c>
      <c r="M28" s="71">
        <f t="shared" si="3"/>
        <v>3.94</v>
      </c>
      <c r="N28" s="72">
        <f t="shared" si="4"/>
        <v>4.03</v>
      </c>
    </row>
    <row r="29" spans="1:14" ht="15" customHeight="1" x14ac:dyDescent="0.25">
      <c r="A29" s="73">
        <f t="shared" si="5"/>
        <v>25</v>
      </c>
      <c r="B29" s="74">
        <v>25</v>
      </c>
      <c r="C29" s="54" t="s">
        <v>107</v>
      </c>
      <c r="D29" s="55">
        <v>2002</v>
      </c>
      <c r="E29" s="56" t="s">
        <v>36</v>
      </c>
      <c r="F29" s="57">
        <v>7.35</v>
      </c>
      <c r="G29" s="57">
        <v>3.62</v>
      </c>
      <c r="H29" s="57">
        <v>3.73</v>
      </c>
      <c r="I29" s="57">
        <v>3.83</v>
      </c>
      <c r="J29" s="57">
        <v>3.71</v>
      </c>
      <c r="K29" s="76">
        <f t="shared" si="1"/>
        <v>7.33</v>
      </c>
      <c r="L29" s="88">
        <f t="shared" si="2"/>
        <v>3.73</v>
      </c>
      <c r="M29" s="78">
        <f t="shared" si="3"/>
        <v>3.83</v>
      </c>
      <c r="N29" s="79">
        <f t="shared" si="4"/>
        <v>7.35</v>
      </c>
    </row>
    <row r="30" spans="1:14" ht="15" customHeight="1" x14ac:dyDescent="0.25">
      <c r="A30" s="61">
        <f t="shared" si="5"/>
        <v>26</v>
      </c>
      <c r="B30" s="30">
        <v>26</v>
      </c>
      <c r="C30" s="66" t="s">
        <v>108</v>
      </c>
      <c r="D30" s="80">
        <v>2002</v>
      </c>
      <c r="E30" s="62" t="s">
        <v>74</v>
      </c>
      <c r="F30" s="34">
        <v>3.9</v>
      </c>
      <c r="G30" s="34">
        <v>4.66</v>
      </c>
      <c r="H30" s="34">
        <v>4.63</v>
      </c>
      <c r="I30" s="34">
        <v>3.8</v>
      </c>
      <c r="J30" s="34">
        <v>4.09</v>
      </c>
      <c r="K30" s="63">
        <f t="shared" si="1"/>
        <v>7.6999999999999993</v>
      </c>
      <c r="L30" s="59">
        <f t="shared" si="2"/>
        <v>4.09</v>
      </c>
      <c r="M30" s="36">
        <f t="shared" si="3"/>
        <v>4.63</v>
      </c>
      <c r="N30" s="60">
        <f t="shared" si="4"/>
        <v>4.66</v>
      </c>
    </row>
    <row r="31" spans="1:14" ht="15" customHeight="1" x14ac:dyDescent="0.25">
      <c r="A31" s="61">
        <f t="shared" si="5"/>
        <v>27</v>
      </c>
      <c r="B31" s="30">
        <v>27</v>
      </c>
      <c r="C31" s="31" t="s">
        <v>109</v>
      </c>
      <c r="D31" s="32">
        <v>2002</v>
      </c>
      <c r="E31" s="62" t="s">
        <v>72</v>
      </c>
      <c r="F31" s="34">
        <v>3.88</v>
      </c>
      <c r="G31" s="34">
        <v>4.72</v>
      </c>
      <c r="H31" s="34">
        <v>4.16</v>
      </c>
      <c r="I31" s="34">
        <v>3.94</v>
      </c>
      <c r="J31" s="34">
        <v>3.98</v>
      </c>
      <c r="K31" s="63">
        <f t="shared" si="1"/>
        <v>7.82</v>
      </c>
      <c r="L31" s="59">
        <f t="shared" si="2"/>
        <v>3.98</v>
      </c>
      <c r="M31" s="36">
        <f t="shared" si="3"/>
        <v>4.16</v>
      </c>
      <c r="N31" s="60">
        <f t="shared" si="4"/>
        <v>4.72</v>
      </c>
    </row>
    <row r="32" spans="1:14" ht="15" customHeight="1" x14ac:dyDescent="0.25">
      <c r="A32" s="64">
        <f t="shared" si="5"/>
        <v>28</v>
      </c>
      <c r="B32" s="65">
        <v>28</v>
      </c>
      <c r="C32" s="31" t="s">
        <v>110</v>
      </c>
      <c r="D32" s="67">
        <v>2001</v>
      </c>
      <c r="E32" s="87" t="s">
        <v>77</v>
      </c>
      <c r="F32" s="68">
        <v>5.31</v>
      </c>
      <c r="G32" s="68">
        <v>4.32</v>
      </c>
      <c r="H32" s="68">
        <v>3.81</v>
      </c>
      <c r="I32" s="68">
        <v>4.03</v>
      </c>
      <c r="J32" s="68">
        <v>4.43</v>
      </c>
      <c r="K32" s="69">
        <f t="shared" si="1"/>
        <v>7.84</v>
      </c>
      <c r="L32" s="83">
        <f t="shared" si="2"/>
        <v>4.32</v>
      </c>
      <c r="M32" s="71">
        <f t="shared" si="3"/>
        <v>4.43</v>
      </c>
      <c r="N32" s="72">
        <f t="shared" si="4"/>
        <v>5.31</v>
      </c>
    </row>
    <row r="33" spans="1:14" ht="15" customHeight="1" x14ac:dyDescent="0.25">
      <c r="A33" s="73">
        <f t="shared" si="5"/>
        <v>29</v>
      </c>
      <c r="B33" s="74">
        <v>29</v>
      </c>
      <c r="C33" s="54" t="s">
        <v>111</v>
      </c>
      <c r="D33" s="92">
        <v>2001</v>
      </c>
      <c r="E33" s="56" t="s">
        <v>102</v>
      </c>
      <c r="F33" s="57">
        <v>4.0999999999999996</v>
      </c>
      <c r="G33" s="57">
        <v>4.17</v>
      </c>
      <c r="H33" s="57">
        <v>3.89</v>
      </c>
      <c r="I33" s="57">
        <v>100</v>
      </c>
      <c r="J33" s="57">
        <v>3.99</v>
      </c>
      <c r="K33" s="76">
        <f t="shared" si="1"/>
        <v>7.8800000000000008</v>
      </c>
      <c r="L33" s="88">
        <f t="shared" si="2"/>
        <v>4.0999999999999996</v>
      </c>
      <c r="M33" s="78">
        <f t="shared" si="3"/>
        <v>4.17</v>
      </c>
      <c r="N33" s="79">
        <f t="shared" si="4"/>
        <v>100</v>
      </c>
    </row>
    <row r="34" spans="1:14" ht="15" customHeight="1" x14ac:dyDescent="0.25">
      <c r="A34" s="61">
        <f t="shared" si="5"/>
        <v>30</v>
      </c>
      <c r="B34" s="30">
        <v>30</v>
      </c>
      <c r="C34" s="31" t="s">
        <v>112</v>
      </c>
      <c r="D34" s="80">
        <v>2001</v>
      </c>
      <c r="E34" s="62" t="s">
        <v>102</v>
      </c>
      <c r="F34" s="34">
        <v>4.1500000000000004</v>
      </c>
      <c r="G34" s="34">
        <v>4.05</v>
      </c>
      <c r="H34" s="34">
        <v>5.14</v>
      </c>
      <c r="I34" s="34">
        <v>4.6100000000000003</v>
      </c>
      <c r="J34" s="34">
        <v>100</v>
      </c>
      <c r="K34" s="63">
        <f t="shared" si="1"/>
        <v>8.1999999999999993</v>
      </c>
      <c r="L34" s="59">
        <f t="shared" si="2"/>
        <v>4.6100000000000003</v>
      </c>
      <c r="M34" s="36">
        <f t="shared" si="3"/>
        <v>5.14</v>
      </c>
      <c r="N34" s="60">
        <f t="shared" si="4"/>
        <v>100</v>
      </c>
    </row>
    <row r="35" spans="1:14" ht="15" customHeight="1" x14ac:dyDescent="0.25">
      <c r="A35" s="61">
        <f t="shared" si="5"/>
        <v>31</v>
      </c>
      <c r="B35" s="30">
        <v>31</v>
      </c>
      <c r="C35" s="31" t="s">
        <v>113</v>
      </c>
      <c r="D35" s="32">
        <v>2002</v>
      </c>
      <c r="E35" s="62" t="s">
        <v>36</v>
      </c>
      <c r="F35" s="34">
        <v>4.7699999999999996</v>
      </c>
      <c r="G35" s="34">
        <v>4.5999999999999996</v>
      </c>
      <c r="H35" s="34">
        <v>3.8</v>
      </c>
      <c r="I35" s="34">
        <v>4.45</v>
      </c>
      <c r="J35" s="34">
        <v>4.99</v>
      </c>
      <c r="K35" s="63">
        <f t="shared" si="1"/>
        <v>8.25</v>
      </c>
      <c r="L35" s="38">
        <f t="shared" si="2"/>
        <v>4.5999999999999996</v>
      </c>
      <c r="M35" s="36">
        <f t="shared" si="3"/>
        <v>4.7699999999999996</v>
      </c>
      <c r="N35" s="60">
        <f t="shared" si="4"/>
        <v>4.99</v>
      </c>
    </row>
    <row r="36" spans="1:14" ht="15" customHeight="1" x14ac:dyDescent="0.25">
      <c r="A36" s="64">
        <f t="shared" si="5"/>
        <v>32</v>
      </c>
      <c r="B36" s="65">
        <v>32</v>
      </c>
      <c r="C36" s="66" t="s">
        <v>114</v>
      </c>
      <c r="D36" s="93">
        <v>2001</v>
      </c>
      <c r="E36" s="87" t="s">
        <v>83</v>
      </c>
      <c r="F36" s="68">
        <v>4.1500000000000004</v>
      </c>
      <c r="G36" s="68">
        <v>5.12</v>
      </c>
      <c r="H36" s="68">
        <v>4.3499999999999996</v>
      </c>
      <c r="I36" s="68">
        <v>4.13</v>
      </c>
      <c r="J36" s="68">
        <v>100</v>
      </c>
      <c r="K36" s="69">
        <f t="shared" si="1"/>
        <v>8.2800000000000011</v>
      </c>
      <c r="L36" s="83">
        <f t="shared" si="2"/>
        <v>4.3499999999999996</v>
      </c>
      <c r="M36" s="71">
        <f t="shared" si="3"/>
        <v>5.12</v>
      </c>
      <c r="N36" s="72">
        <f t="shared" si="4"/>
        <v>100</v>
      </c>
    </row>
    <row r="37" spans="1:14" ht="15" customHeight="1" x14ac:dyDescent="0.25">
      <c r="A37" s="73">
        <f t="shared" si="5"/>
        <v>33</v>
      </c>
      <c r="B37" s="74">
        <v>33</v>
      </c>
      <c r="C37" s="94" t="s">
        <v>115</v>
      </c>
      <c r="D37" s="95">
        <v>2002</v>
      </c>
      <c r="E37" s="56" t="s">
        <v>76</v>
      </c>
      <c r="F37" s="57">
        <v>4.13</v>
      </c>
      <c r="G37" s="57">
        <v>4.3899999999999997</v>
      </c>
      <c r="H37" s="57">
        <v>4.2300000000000004</v>
      </c>
      <c r="I37" s="57">
        <v>4.6900000000000004</v>
      </c>
      <c r="J37" s="57">
        <v>4.43</v>
      </c>
      <c r="K37" s="76">
        <f t="shared" ref="K37:K68" si="6">SMALL(F37:J37,1)+SMALL(F37:J37,2)</f>
        <v>8.36</v>
      </c>
      <c r="L37" s="88">
        <f t="shared" ref="L37:L64" si="7">SMALL(F37:J37,3)</f>
        <v>4.3899999999999997</v>
      </c>
      <c r="M37" s="78">
        <f t="shared" ref="M37:M64" si="8">SMALL(F37:J37,4)</f>
        <v>4.43</v>
      </c>
      <c r="N37" s="79">
        <f t="shared" ref="N37:N64" si="9">SMALL(F37:J37,5)</f>
        <v>4.6900000000000004</v>
      </c>
    </row>
    <row r="38" spans="1:14" ht="15" customHeight="1" x14ac:dyDescent="0.25">
      <c r="A38" s="61">
        <f t="shared" si="5"/>
        <v>34</v>
      </c>
      <c r="B38" s="30">
        <v>34</v>
      </c>
      <c r="C38" s="96" t="s">
        <v>116</v>
      </c>
      <c r="D38" s="32">
        <v>2001</v>
      </c>
      <c r="E38" s="62" t="s">
        <v>83</v>
      </c>
      <c r="F38" s="34">
        <v>4.5</v>
      </c>
      <c r="G38" s="34">
        <v>4.54</v>
      </c>
      <c r="H38" s="34">
        <v>4.78</v>
      </c>
      <c r="I38" s="34">
        <v>5.77</v>
      </c>
      <c r="J38" s="34">
        <v>100</v>
      </c>
      <c r="K38" s="63">
        <f t="shared" si="6"/>
        <v>9.0399999999999991</v>
      </c>
      <c r="L38" s="59">
        <f t="shared" si="7"/>
        <v>4.78</v>
      </c>
      <c r="M38" s="36">
        <f t="shared" si="8"/>
        <v>5.77</v>
      </c>
      <c r="N38" s="60">
        <f t="shared" si="9"/>
        <v>100</v>
      </c>
    </row>
    <row r="39" spans="1:14" ht="15" customHeight="1" x14ac:dyDescent="0.25">
      <c r="A39" s="48">
        <f t="shared" si="5"/>
        <v>35</v>
      </c>
      <c r="B39" s="97">
        <v>35</v>
      </c>
      <c r="C39" s="98" t="s">
        <v>117</v>
      </c>
      <c r="D39" s="67">
        <v>2002</v>
      </c>
      <c r="E39" s="87" t="s">
        <v>102</v>
      </c>
      <c r="F39" s="68">
        <v>7.76</v>
      </c>
      <c r="G39" s="68">
        <v>4.54</v>
      </c>
      <c r="H39" s="68">
        <v>5.15</v>
      </c>
      <c r="I39" s="68">
        <v>5.32</v>
      </c>
      <c r="J39" s="68">
        <v>4.6900000000000004</v>
      </c>
      <c r="K39" s="99">
        <f t="shared" si="6"/>
        <v>9.23</v>
      </c>
      <c r="L39" s="100">
        <f t="shared" si="7"/>
        <v>5.15</v>
      </c>
      <c r="M39" s="101">
        <f t="shared" si="8"/>
        <v>5.32</v>
      </c>
      <c r="N39" s="102">
        <f t="shared" si="9"/>
        <v>7.76</v>
      </c>
    </row>
    <row r="40" spans="1:14" ht="15" hidden="1" customHeight="1" x14ac:dyDescent="0.25">
      <c r="A40" s="103">
        <f t="shared" si="5"/>
        <v>36</v>
      </c>
      <c r="B40" s="104">
        <v>36</v>
      </c>
      <c r="C40" s="105"/>
      <c r="D40" s="106"/>
      <c r="E40" s="107"/>
      <c r="F40" s="108">
        <v>100</v>
      </c>
      <c r="G40" s="108">
        <v>100</v>
      </c>
      <c r="H40" s="108">
        <v>100</v>
      </c>
      <c r="I40" s="108">
        <v>100</v>
      </c>
      <c r="J40" s="108">
        <v>100</v>
      </c>
      <c r="K40" s="109">
        <f t="shared" si="6"/>
        <v>200</v>
      </c>
      <c r="L40" s="110">
        <f t="shared" si="7"/>
        <v>100</v>
      </c>
      <c r="M40" s="111">
        <f t="shared" si="8"/>
        <v>100</v>
      </c>
      <c r="N40" s="112">
        <f t="shared" si="9"/>
        <v>100</v>
      </c>
    </row>
    <row r="41" spans="1:14" ht="15" hidden="1" customHeight="1" x14ac:dyDescent="0.25">
      <c r="A41" s="73">
        <f t="shared" si="5"/>
        <v>36</v>
      </c>
      <c r="B41" s="113">
        <v>37</v>
      </c>
      <c r="C41" s="54"/>
      <c r="D41" s="114"/>
      <c r="E41" s="56"/>
      <c r="F41" s="57">
        <v>100</v>
      </c>
      <c r="G41" s="57">
        <v>100</v>
      </c>
      <c r="H41" s="57">
        <v>100</v>
      </c>
      <c r="I41" s="57">
        <v>100</v>
      </c>
      <c r="J41" s="57">
        <v>100</v>
      </c>
      <c r="K41" s="76">
        <f t="shared" si="6"/>
        <v>200</v>
      </c>
      <c r="L41" s="88">
        <f t="shared" si="7"/>
        <v>100</v>
      </c>
      <c r="M41" s="78">
        <f t="shared" si="8"/>
        <v>100</v>
      </c>
      <c r="N41" s="79">
        <f t="shared" si="9"/>
        <v>100</v>
      </c>
    </row>
    <row r="42" spans="1:14" ht="15" hidden="1" customHeight="1" x14ac:dyDescent="0.25">
      <c r="A42" s="61">
        <f t="shared" si="5"/>
        <v>36</v>
      </c>
      <c r="B42" s="115">
        <v>38</v>
      </c>
      <c r="C42" s="31"/>
      <c r="D42" s="32"/>
      <c r="E42" s="62"/>
      <c r="F42" s="34">
        <v>100</v>
      </c>
      <c r="G42" s="34">
        <v>100</v>
      </c>
      <c r="H42" s="34">
        <v>100</v>
      </c>
      <c r="I42" s="34">
        <v>100</v>
      </c>
      <c r="J42" s="34">
        <v>100</v>
      </c>
      <c r="K42" s="63">
        <f t="shared" si="6"/>
        <v>200</v>
      </c>
      <c r="L42" s="38">
        <f t="shared" si="7"/>
        <v>100</v>
      </c>
      <c r="M42" s="36">
        <f t="shared" si="8"/>
        <v>100</v>
      </c>
      <c r="N42" s="60">
        <f t="shared" si="9"/>
        <v>100</v>
      </c>
    </row>
    <row r="43" spans="1:14" ht="15" hidden="1" customHeight="1" x14ac:dyDescent="0.25">
      <c r="A43" s="61">
        <f t="shared" si="5"/>
        <v>36</v>
      </c>
      <c r="B43" s="115">
        <v>39</v>
      </c>
      <c r="C43" s="31"/>
      <c r="D43" s="32"/>
      <c r="E43" s="62"/>
      <c r="F43" s="34">
        <v>100</v>
      </c>
      <c r="G43" s="34">
        <v>100</v>
      </c>
      <c r="H43" s="34">
        <v>100</v>
      </c>
      <c r="I43" s="34">
        <v>100</v>
      </c>
      <c r="J43" s="34">
        <v>100</v>
      </c>
      <c r="K43" s="63">
        <f t="shared" si="6"/>
        <v>200</v>
      </c>
      <c r="L43" s="38">
        <f t="shared" si="7"/>
        <v>100</v>
      </c>
      <c r="M43" s="36">
        <f t="shared" si="8"/>
        <v>100</v>
      </c>
      <c r="N43" s="60">
        <f t="shared" si="9"/>
        <v>100</v>
      </c>
    </row>
    <row r="44" spans="1:14" ht="15" hidden="1" customHeight="1" x14ac:dyDescent="0.25">
      <c r="A44" s="48">
        <f t="shared" si="5"/>
        <v>36</v>
      </c>
      <c r="B44" s="116">
        <v>40</v>
      </c>
      <c r="C44" s="66"/>
      <c r="D44" s="85"/>
      <c r="E44" s="87"/>
      <c r="F44" s="68">
        <v>100</v>
      </c>
      <c r="G44" s="68">
        <v>100</v>
      </c>
      <c r="H44" s="68">
        <v>100</v>
      </c>
      <c r="I44" s="68">
        <v>100</v>
      </c>
      <c r="J44" s="68">
        <v>100</v>
      </c>
      <c r="K44" s="99">
        <f t="shared" si="6"/>
        <v>200</v>
      </c>
      <c r="L44" s="117">
        <f t="shared" si="7"/>
        <v>100</v>
      </c>
      <c r="M44" s="101">
        <f t="shared" si="8"/>
        <v>100</v>
      </c>
      <c r="N44" s="102">
        <f t="shared" si="9"/>
        <v>100</v>
      </c>
    </row>
    <row r="45" spans="1:14" ht="15" hidden="1" customHeight="1" x14ac:dyDescent="0.25">
      <c r="A45" s="73">
        <f t="shared" si="5"/>
        <v>36</v>
      </c>
      <c r="B45" s="74">
        <v>41</v>
      </c>
      <c r="C45" s="54"/>
      <c r="D45" s="55"/>
      <c r="E45" s="56"/>
      <c r="F45" s="57">
        <v>100</v>
      </c>
      <c r="G45" s="57">
        <v>100</v>
      </c>
      <c r="H45" s="57">
        <v>100</v>
      </c>
      <c r="I45" s="57">
        <v>100</v>
      </c>
      <c r="J45" s="57">
        <v>100</v>
      </c>
      <c r="K45" s="76">
        <f t="shared" si="6"/>
        <v>200</v>
      </c>
      <c r="L45" s="88">
        <f t="shared" si="7"/>
        <v>100</v>
      </c>
      <c r="M45" s="78">
        <f t="shared" si="8"/>
        <v>100</v>
      </c>
      <c r="N45" s="79">
        <f t="shared" si="9"/>
        <v>100</v>
      </c>
    </row>
    <row r="46" spans="1:14" ht="15" hidden="1" customHeight="1" x14ac:dyDescent="0.25">
      <c r="A46" s="61">
        <f t="shared" si="5"/>
        <v>36</v>
      </c>
      <c r="B46" s="30">
        <v>42</v>
      </c>
      <c r="C46" s="31"/>
      <c r="D46" s="32"/>
      <c r="E46" s="62"/>
      <c r="F46" s="34">
        <v>100</v>
      </c>
      <c r="G46" s="34">
        <v>100</v>
      </c>
      <c r="H46" s="34">
        <v>100</v>
      </c>
      <c r="I46" s="34">
        <v>100</v>
      </c>
      <c r="J46" s="34">
        <v>100</v>
      </c>
      <c r="K46" s="63">
        <f t="shared" si="6"/>
        <v>200</v>
      </c>
      <c r="L46" s="38">
        <f t="shared" si="7"/>
        <v>100</v>
      </c>
      <c r="M46" s="36">
        <f t="shared" si="8"/>
        <v>100</v>
      </c>
      <c r="N46" s="60">
        <f t="shared" si="9"/>
        <v>100</v>
      </c>
    </row>
    <row r="47" spans="1:14" ht="15" hidden="1" customHeight="1" x14ac:dyDescent="0.25">
      <c r="A47" s="61">
        <f t="shared" si="5"/>
        <v>36</v>
      </c>
      <c r="B47" s="30">
        <v>43</v>
      </c>
      <c r="C47" s="31"/>
      <c r="D47" s="32"/>
      <c r="E47" s="62"/>
      <c r="F47" s="34">
        <v>100</v>
      </c>
      <c r="G47" s="34">
        <v>100</v>
      </c>
      <c r="H47" s="34">
        <v>100</v>
      </c>
      <c r="I47" s="34">
        <v>100</v>
      </c>
      <c r="J47" s="34">
        <v>100</v>
      </c>
      <c r="K47" s="63">
        <f t="shared" si="6"/>
        <v>200</v>
      </c>
      <c r="L47" s="38">
        <f t="shared" si="7"/>
        <v>100</v>
      </c>
      <c r="M47" s="36">
        <f t="shared" si="8"/>
        <v>100</v>
      </c>
      <c r="N47" s="60">
        <f t="shared" si="9"/>
        <v>100</v>
      </c>
    </row>
    <row r="48" spans="1:14" ht="15" hidden="1" customHeight="1" x14ac:dyDescent="0.25">
      <c r="A48" s="48">
        <f t="shared" ref="A48:A64" si="10">RANK(K48,$K$5:$K$64,1)</f>
        <v>36</v>
      </c>
      <c r="B48" s="97">
        <v>44</v>
      </c>
      <c r="C48" s="66"/>
      <c r="D48" s="67"/>
      <c r="E48" s="87"/>
      <c r="F48" s="68">
        <v>100</v>
      </c>
      <c r="G48" s="68">
        <v>100</v>
      </c>
      <c r="H48" s="68">
        <v>100</v>
      </c>
      <c r="I48" s="68">
        <v>100</v>
      </c>
      <c r="J48" s="68">
        <v>100</v>
      </c>
      <c r="K48" s="99">
        <f t="shared" si="6"/>
        <v>200</v>
      </c>
      <c r="L48" s="117">
        <f t="shared" si="7"/>
        <v>100</v>
      </c>
      <c r="M48" s="101">
        <f t="shared" si="8"/>
        <v>100</v>
      </c>
      <c r="N48" s="102">
        <f t="shared" si="9"/>
        <v>100</v>
      </c>
    </row>
    <row r="49" spans="1:14" ht="15" hidden="1" customHeight="1" x14ac:dyDescent="0.3">
      <c r="A49" s="73">
        <f t="shared" si="10"/>
        <v>36</v>
      </c>
      <c r="B49" s="74">
        <v>45</v>
      </c>
      <c r="C49" s="54"/>
      <c r="D49" s="55"/>
      <c r="E49" s="118"/>
      <c r="F49" s="57">
        <v>100</v>
      </c>
      <c r="G49" s="57">
        <v>100</v>
      </c>
      <c r="H49" s="57">
        <v>100</v>
      </c>
      <c r="I49" s="57">
        <v>100</v>
      </c>
      <c r="J49" s="57">
        <v>100</v>
      </c>
      <c r="K49" s="76">
        <f t="shared" si="6"/>
        <v>200</v>
      </c>
      <c r="L49" s="88">
        <f t="shared" si="7"/>
        <v>100</v>
      </c>
      <c r="M49" s="78">
        <f t="shared" si="8"/>
        <v>100</v>
      </c>
      <c r="N49" s="79">
        <f t="shared" si="9"/>
        <v>100</v>
      </c>
    </row>
    <row r="50" spans="1:14" ht="15" hidden="1" customHeight="1" x14ac:dyDescent="0.3">
      <c r="A50" s="61">
        <f t="shared" si="10"/>
        <v>36</v>
      </c>
      <c r="B50" s="30">
        <v>46</v>
      </c>
      <c r="C50" s="31"/>
      <c r="D50" s="32"/>
      <c r="E50" s="33"/>
      <c r="F50" s="34">
        <v>100</v>
      </c>
      <c r="G50" s="34">
        <v>100</v>
      </c>
      <c r="H50" s="34">
        <v>100</v>
      </c>
      <c r="I50" s="34">
        <v>100</v>
      </c>
      <c r="J50" s="34">
        <v>100</v>
      </c>
      <c r="K50" s="63">
        <f t="shared" si="6"/>
        <v>200</v>
      </c>
      <c r="L50" s="38">
        <f t="shared" si="7"/>
        <v>100</v>
      </c>
      <c r="M50" s="36">
        <f t="shared" si="8"/>
        <v>100</v>
      </c>
      <c r="N50" s="60">
        <f t="shared" si="9"/>
        <v>100</v>
      </c>
    </row>
    <row r="51" spans="1:14" ht="15" hidden="1" customHeight="1" x14ac:dyDescent="0.3">
      <c r="A51" s="61">
        <f t="shared" si="10"/>
        <v>36</v>
      </c>
      <c r="B51" s="30">
        <v>47</v>
      </c>
      <c r="C51" s="31"/>
      <c r="D51" s="32"/>
      <c r="E51" s="33"/>
      <c r="F51" s="34">
        <v>100</v>
      </c>
      <c r="G51" s="34">
        <v>100</v>
      </c>
      <c r="H51" s="34">
        <v>100</v>
      </c>
      <c r="I51" s="34">
        <v>100</v>
      </c>
      <c r="J51" s="34">
        <v>100</v>
      </c>
      <c r="K51" s="63">
        <f t="shared" si="6"/>
        <v>200</v>
      </c>
      <c r="L51" s="38">
        <f t="shared" si="7"/>
        <v>100</v>
      </c>
      <c r="M51" s="36">
        <f t="shared" si="8"/>
        <v>100</v>
      </c>
      <c r="N51" s="60">
        <f t="shared" si="9"/>
        <v>100</v>
      </c>
    </row>
    <row r="52" spans="1:14" ht="15" hidden="1" customHeight="1" x14ac:dyDescent="0.3">
      <c r="A52" s="64">
        <f t="shared" si="10"/>
        <v>36</v>
      </c>
      <c r="B52" s="65">
        <v>48</v>
      </c>
      <c r="C52" s="84"/>
      <c r="D52" s="85"/>
      <c r="E52" s="119"/>
      <c r="F52" s="120">
        <v>100</v>
      </c>
      <c r="G52" s="120">
        <v>100</v>
      </c>
      <c r="H52" s="120">
        <v>100</v>
      </c>
      <c r="I52" s="120">
        <v>100</v>
      </c>
      <c r="J52" s="120">
        <v>100</v>
      </c>
      <c r="K52" s="69">
        <f t="shared" si="6"/>
        <v>200</v>
      </c>
      <c r="L52" s="70">
        <f t="shared" si="7"/>
        <v>100</v>
      </c>
      <c r="M52" s="71">
        <f t="shared" si="8"/>
        <v>100</v>
      </c>
      <c r="N52" s="72">
        <f t="shared" si="9"/>
        <v>100</v>
      </c>
    </row>
    <row r="53" spans="1:14" ht="15" hidden="1" customHeight="1" x14ac:dyDescent="0.3">
      <c r="A53" s="73">
        <f t="shared" si="10"/>
        <v>36</v>
      </c>
      <c r="B53" s="74">
        <v>49</v>
      </c>
      <c r="C53" s="54"/>
      <c r="D53" s="55"/>
      <c r="E53" s="118"/>
      <c r="F53" s="57">
        <v>100</v>
      </c>
      <c r="G53" s="57">
        <v>100</v>
      </c>
      <c r="H53" s="57">
        <v>100</v>
      </c>
      <c r="I53" s="57">
        <v>100</v>
      </c>
      <c r="J53" s="57">
        <v>100</v>
      </c>
      <c r="K53" s="76">
        <f t="shared" si="6"/>
        <v>200</v>
      </c>
      <c r="L53" s="88">
        <f t="shared" si="7"/>
        <v>100</v>
      </c>
      <c r="M53" s="78">
        <f t="shared" si="8"/>
        <v>100</v>
      </c>
      <c r="N53" s="79">
        <f t="shared" si="9"/>
        <v>100</v>
      </c>
    </row>
    <row r="54" spans="1:14" ht="15" hidden="1" customHeight="1" x14ac:dyDescent="0.3">
      <c r="A54" s="61">
        <f t="shared" si="10"/>
        <v>36</v>
      </c>
      <c r="B54" s="30">
        <v>50</v>
      </c>
      <c r="C54" s="31"/>
      <c r="D54" s="32"/>
      <c r="E54" s="33"/>
      <c r="F54" s="34">
        <v>100</v>
      </c>
      <c r="G54" s="34">
        <v>100</v>
      </c>
      <c r="H54" s="34">
        <v>100</v>
      </c>
      <c r="I54" s="34">
        <v>100</v>
      </c>
      <c r="J54" s="34">
        <v>100</v>
      </c>
      <c r="K54" s="63">
        <f t="shared" si="6"/>
        <v>200</v>
      </c>
      <c r="L54" s="38">
        <f t="shared" si="7"/>
        <v>100</v>
      </c>
      <c r="M54" s="36">
        <f t="shared" si="8"/>
        <v>100</v>
      </c>
      <c r="N54" s="60">
        <f t="shared" si="9"/>
        <v>100</v>
      </c>
    </row>
    <row r="55" spans="1:14" ht="15" hidden="1" customHeight="1" x14ac:dyDescent="0.3">
      <c r="A55" s="61">
        <f t="shared" si="10"/>
        <v>36</v>
      </c>
      <c r="B55" s="30">
        <v>51</v>
      </c>
      <c r="C55" s="31"/>
      <c r="D55" s="32"/>
      <c r="E55" s="33"/>
      <c r="F55" s="34">
        <v>100</v>
      </c>
      <c r="G55" s="34">
        <v>100</v>
      </c>
      <c r="H55" s="34">
        <v>100</v>
      </c>
      <c r="I55" s="34">
        <v>100</v>
      </c>
      <c r="J55" s="34">
        <v>100</v>
      </c>
      <c r="K55" s="63">
        <f t="shared" si="6"/>
        <v>200</v>
      </c>
      <c r="L55" s="38">
        <f t="shared" si="7"/>
        <v>100</v>
      </c>
      <c r="M55" s="36">
        <f t="shared" si="8"/>
        <v>100</v>
      </c>
      <c r="N55" s="60">
        <f t="shared" si="9"/>
        <v>100</v>
      </c>
    </row>
    <row r="56" spans="1:14" ht="15" hidden="1" customHeight="1" x14ac:dyDescent="0.3">
      <c r="A56" s="64">
        <f t="shared" si="10"/>
        <v>36</v>
      </c>
      <c r="B56" s="65">
        <v>52</v>
      </c>
      <c r="C56" s="84"/>
      <c r="D56" s="85"/>
      <c r="E56" s="119"/>
      <c r="F56" s="120">
        <v>100</v>
      </c>
      <c r="G56" s="120">
        <v>100</v>
      </c>
      <c r="H56" s="120">
        <v>100</v>
      </c>
      <c r="I56" s="120">
        <v>100</v>
      </c>
      <c r="J56" s="120">
        <v>100</v>
      </c>
      <c r="K56" s="69">
        <f t="shared" si="6"/>
        <v>200</v>
      </c>
      <c r="L56" s="70">
        <f t="shared" si="7"/>
        <v>100</v>
      </c>
      <c r="M56" s="71">
        <f t="shared" si="8"/>
        <v>100</v>
      </c>
      <c r="N56" s="72">
        <f t="shared" si="9"/>
        <v>100</v>
      </c>
    </row>
    <row r="57" spans="1:14" ht="15" hidden="1" customHeight="1" x14ac:dyDescent="0.3">
      <c r="A57" s="73">
        <f t="shared" si="10"/>
        <v>36</v>
      </c>
      <c r="B57" s="74">
        <v>53</v>
      </c>
      <c r="C57" s="54"/>
      <c r="D57" s="55"/>
      <c r="E57" s="118"/>
      <c r="F57" s="57">
        <v>100</v>
      </c>
      <c r="G57" s="57">
        <v>100</v>
      </c>
      <c r="H57" s="57">
        <v>100</v>
      </c>
      <c r="I57" s="57">
        <v>100</v>
      </c>
      <c r="J57" s="57">
        <v>100</v>
      </c>
      <c r="K57" s="76">
        <f t="shared" si="6"/>
        <v>200</v>
      </c>
      <c r="L57" s="88">
        <f t="shared" si="7"/>
        <v>100</v>
      </c>
      <c r="M57" s="78">
        <f t="shared" si="8"/>
        <v>100</v>
      </c>
      <c r="N57" s="79">
        <f t="shared" si="9"/>
        <v>100</v>
      </c>
    </row>
    <row r="58" spans="1:14" ht="15" hidden="1" customHeight="1" x14ac:dyDescent="0.3">
      <c r="A58" s="61">
        <f t="shared" si="10"/>
        <v>36</v>
      </c>
      <c r="B58" s="30">
        <v>54</v>
      </c>
      <c r="C58" s="31"/>
      <c r="D58" s="32"/>
      <c r="E58" s="33"/>
      <c r="F58" s="34">
        <v>100</v>
      </c>
      <c r="G58" s="34">
        <v>100</v>
      </c>
      <c r="H58" s="34">
        <v>100</v>
      </c>
      <c r="I58" s="34">
        <v>100</v>
      </c>
      <c r="J58" s="34">
        <v>100</v>
      </c>
      <c r="K58" s="63">
        <f t="shared" si="6"/>
        <v>200</v>
      </c>
      <c r="L58" s="38">
        <f t="shared" si="7"/>
        <v>100</v>
      </c>
      <c r="M58" s="36">
        <f t="shared" si="8"/>
        <v>100</v>
      </c>
      <c r="N58" s="60">
        <f t="shared" si="9"/>
        <v>100</v>
      </c>
    </row>
    <row r="59" spans="1:14" ht="15" hidden="1" customHeight="1" x14ac:dyDescent="0.3">
      <c r="A59" s="61">
        <f t="shared" si="10"/>
        <v>36</v>
      </c>
      <c r="B59" s="30">
        <v>55</v>
      </c>
      <c r="C59" s="31"/>
      <c r="D59" s="32"/>
      <c r="E59" s="33"/>
      <c r="F59" s="34">
        <v>100</v>
      </c>
      <c r="G59" s="34">
        <v>100</v>
      </c>
      <c r="H59" s="34">
        <v>100</v>
      </c>
      <c r="I59" s="34">
        <v>100</v>
      </c>
      <c r="J59" s="34">
        <v>100</v>
      </c>
      <c r="K59" s="63">
        <f t="shared" si="6"/>
        <v>200</v>
      </c>
      <c r="L59" s="38">
        <f t="shared" si="7"/>
        <v>100</v>
      </c>
      <c r="M59" s="36">
        <f t="shared" si="8"/>
        <v>100</v>
      </c>
      <c r="N59" s="60">
        <f t="shared" si="9"/>
        <v>100</v>
      </c>
    </row>
    <row r="60" spans="1:14" ht="15" hidden="1" customHeight="1" x14ac:dyDescent="0.3">
      <c r="A60" s="64">
        <f t="shared" si="10"/>
        <v>36</v>
      </c>
      <c r="B60" s="65">
        <v>56</v>
      </c>
      <c r="C60" s="84"/>
      <c r="D60" s="85"/>
      <c r="E60" s="119"/>
      <c r="F60" s="120">
        <v>100</v>
      </c>
      <c r="G60" s="120">
        <v>100</v>
      </c>
      <c r="H60" s="120">
        <v>100</v>
      </c>
      <c r="I60" s="120">
        <v>100</v>
      </c>
      <c r="J60" s="120">
        <v>100</v>
      </c>
      <c r="K60" s="69">
        <f t="shared" si="6"/>
        <v>200</v>
      </c>
      <c r="L60" s="70">
        <f t="shared" si="7"/>
        <v>100</v>
      </c>
      <c r="M60" s="71">
        <f t="shared" si="8"/>
        <v>100</v>
      </c>
      <c r="N60" s="72">
        <f t="shared" si="9"/>
        <v>100</v>
      </c>
    </row>
    <row r="61" spans="1:14" ht="15" hidden="1" customHeight="1" x14ac:dyDescent="0.3">
      <c r="A61" s="73">
        <f t="shared" si="10"/>
        <v>36</v>
      </c>
      <c r="B61" s="74">
        <v>57</v>
      </c>
      <c r="C61" s="54"/>
      <c r="D61" s="55"/>
      <c r="E61" s="118"/>
      <c r="F61" s="57">
        <v>100</v>
      </c>
      <c r="G61" s="57">
        <v>100</v>
      </c>
      <c r="H61" s="57">
        <v>100</v>
      </c>
      <c r="I61" s="57">
        <v>100</v>
      </c>
      <c r="J61" s="57">
        <v>100</v>
      </c>
      <c r="K61" s="76">
        <f t="shared" si="6"/>
        <v>200</v>
      </c>
      <c r="L61" s="88">
        <f t="shared" si="7"/>
        <v>100</v>
      </c>
      <c r="M61" s="78">
        <f t="shared" si="8"/>
        <v>100</v>
      </c>
      <c r="N61" s="79">
        <f t="shared" si="9"/>
        <v>100</v>
      </c>
    </row>
    <row r="62" spans="1:14" ht="15" hidden="1" customHeight="1" x14ac:dyDescent="0.3">
      <c r="A62" s="61">
        <f t="shared" si="10"/>
        <v>36</v>
      </c>
      <c r="B62" s="30">
        <v>58</v>
      </c>
      <c r="C62" s="31"/>
      <c r="D62" s="32"/>
      <c r="E62" s="33"/>
      <c r="F62" s="34">
        <v>100</v>
      </c>
      <c r="G62" s="34">
        <v>100</v>
      </c>
      <c r="H62" s="34">
        <v>100</v>
      </c>
      <c r="I62" s="34">
        <v>100</v>
      </c>
      <c r="J62" s="34">
        <v>100</v>
      </c>
      <c r="K62" s="63">
        <f t="shared" si="6"/>
        <v>200</v>
      </c>
      <c r="L62" s="38">
        <f t="shared" si="7"/>
        <v>100</v>
      </c>
      <c r="M62" s="36">
        <f t="shared" si="8"/>
        <v>100</v>
      </c>
      <c r="N62" s="60">
        <f t="shared" si="9"/>
        <v>100</v>
      </c>
    </row>
    <row r="63" spans="1:14" ht="15" hidden="1" customHeight="1" x14ac:dyDescent="0.3">
      <c r="A63" s="61">
        <f t="shared" si="10"/>
        <v>36</v>
      </c>
      <c r="B63" s="30">
        <v>59</v>
      </c>
      <c r="C63" s="31"/>
      <c r="D63" s="32"/>
      <c r="E63" s="33"/>
      <c r="F63" s="34">
        <v>100</v>
      </c>
      <c r="G63" s="34">
        <v>100</v>
      </c>
      <c r="H63" s="34">
        <v>100</v>
      </c>
      <c r="I63" s="34">
        <v>100</v>
      </c>
      <c r="J63" s="34">
        <v>100</v>
      </c>
      <c r="K63" s="63">
        <f t="shared" si="6"/>
        <v>200</v>
      </c>
      <c r="L63" s="38">
        <f t="shared" si="7"/>
        <v>100</v>
      </c>
      <c r="M63" s="36">
        <f t="shared" si="8"/>
        <v>100</v>
      </c>
      <c r="N63" s="60">
        <f t="shared" si="9"/>
        <v>100</v>
      </c>
    </row>
    <row r="64" spans="1:14" ht="15" hidden="1" customHeight="1" x14ac:dyDescent="0.3">
      <c r="A64" s="48">
        <f t="shared" si="10"/>
        <v>36</v>
      </c>
      <c r="B64" s="97">
        <v>60</v>
      </c>
      <c r="C64" s="66"/>
      <c r="D64" s="67"/>
      <c r="E64" s="121"/>
      <c r="F64" s="68">
        <v>100</v>
      </c>
      <c r="G64" s="68">
        <v>100</v>
      </c>
      <c r="H64" s="68">
        <v>100</v>
      </c>
      <c r="I64" s="68">
        <v>100</v>
      </c>
      <c r="J64" s="68">
        <v>100</v>
      </c>
      <c r="K64" s="99">
        <f t="shared" si="6"/>
        <v>200</v>
      </c>
      <c r="L64" s="117">
        <f t="shared" si="7"/>
        <v>100</v>
      </c>
      <c r="M64" s="101">
        <f t="shared" si="8"/>
        <v>100</v>
      </c>
      <c r="N64" s="102">
        <f t="shared" si="9"/>
        <v>100</v>
      </c>
    </row>
  </sheetData>
  <mergeCells count="11">
    <mergeCell ref="L3:L4"/>
    <mergeCell ref="M3:M4"/>
    <mergeCell ref="N3:N4"/>
    <mergeCell ref="A1:K1"/>
    <mergeCell ref="A3:A4"/>
    <mergeCell ref="B3:B4"/>
    <mergeCell ref="C3:C4"/>
    <mergeCell ref="D3:D4"/>
    <mergeCell ref="E3:E4"/>
    <mergeCell ref="F3:J3"/>
    <mergeCell ref="K3:K4"/>
  </mergeCells>
  <conditionalFormatting sqref="F5:J64">
    <cfRule type="cellIs" dxfId="5" priority="2" operator="equal">
      <formula>100</formula>
    </cfRule>
  </conditionalFormatting>
  <printOptions horizontalCentered="1"/>
  <pageMargins left="0.196527777777778" right="0.196527777777778" top="1.96875" bottom="0.511111111111110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Normal="100" workbookViewId="0">
      <selection activeCell="E28" sqref="E28"/>
    </sheetView>
  </sheetViews>
  <sheetFormatPr defaultRowHeight="13.8" outlineLevelRow="1" x14ac:dyDescent="0.25"/>
  <cols>
    <col min="1" max="1" width="5.6640625" style="24" customWidth="1"/>
    <col min="2" max="2" width="57.109375" customWidth="1"/>
    <col min="3" max="3" width="23.21875" style="25" customWidth="1"/>
    <col min="4" max="1025" width="8.6640625" customWidth="1"/>
  </cols>
  <sheetData>
    <row r="1" spans="1:3" ht="32.25" customHeight="1" x14ac:dyDescent="0.4">
      <c r="A1" s="7" t="s">
        <v>118</v>
      </c>
      <c r="B1" s="7"/>
      <c r="C1" s="7"/>
    </row>
    <row r="2" spans="1:3" ht="25.5" customHeight="1" x14ac:dyDescent="0.25"/>
    <row r="3" spans="1:3" ht="16.5" customHeight="1" x14ac:dyDescent="0.25">
      <c r="A3" s="6" t="s">
        <v>1</v>
      </c>
      <c r="B3" s="5" t="s">
        <v>5</v>
      </c>
      <c r="C3" s="4" t="s">
        <v>7</v>
      </c>
    </row>
    <row r="4" spans="1:3" ht="21.75" customHeight="1" outlineLevel="1" x14ac:dyDescent="0.25">
      <c r="A4" s="6"/>
      <c r="B4" s="5"/>
      <c r="C4" s="4"/>
    </row>
    <row r="5" spans="1:3" ht="26.1" customHeight="1" x14ac:dyDescent="0.4">
      <c r="A5" s="122">
        <v>1</v>
      </c>
      <c r="B5" s="123" t="s">
        <v>75</v>
      </c>
      <c r="C5" s="124">
        <v>16.95</v>
      </c>
    </row>
    <row r="6" spans="1:3" ht="26.1" customHeight="1" x14ac:dyDescent="0.4">
      <c r="A6" s="125">
        <v>2</v>
      </c>
      <c r="B6" s="126" t="s">
        <v>76</v>
      </c>
      <c r="C6" s="124">
        <v>17.38</v>
      </c>
    </row>
    <row r="7" spans="1:3" ht="26.1" customHeight="1" x14ac:dyDescent="0.4">
      <c r="A7" s="122">
        <v>3</v>
      </c>
      <c r="B7" s="123" t="s">
        <v>70</v>
      </c>
      <c r="C7" s="124">
        <v>18.82</v>
      </c>
    </row>
    <row r="8" spans="1:3" ht="26.1" customHeight="1" x14ac:dyDescent="0.4">
      <c r="A8" s="125">
        <v>4</v>
      </c>
      <c r="B8" s="123" t="s">
        <v>74</v>
      </c>
      <c r="C8" s="124">
        <v>19.21</v>
      </c>
    </row>
    <row r="9" spans="1:3" ht="26.1" customHeight="1" x14ac:dyDescent="0.4">
      <c r="A9" s="122">
        <v>5</v>
      </c>
      <c r="B9" s="123" t="s">
        <v>72</v>
      </c>
      <c r="C9" s="124">
        <v>19.690000000000001</v>
      </c>
    </row>
    <row r="10" spans="1:3" ht="26.1" customHeight="1" x14ac:dyDescent="0.4">
      <c r="A10" s="125">
        <v>6</v>
      </c>
      <c r="B10" s="123" t="s">
        <v>83</v>
      </c>
      <c r="C10" s="124">
        <v>19.93</v>
      </c>
    </row>
    <row r="11" spans="1:3" ht="26.1" customHeight="1" x14ac:dyDescent="0.4">
      <c r="A11" s="122">
        <v>7</v>
      </c>
      <c r="B11" s="123" t="s">
        <v>77</v>
      </c>
      <c r="C11" s="124">
        <v>19.98</v>
      </c>
    </row>
    <row r="12" spans="1:3" ht="26.1" customHeight="1" x14ac:dyDescent="0.4">
      <c r="A12" s="125">
        <v>8</v>
      </c>
      <c r="B12" s="123" t="s">
        <v>36</v>
      </c>
      <c r="C12" s="124">
        <v>21.07</v>
      </c>
    </row>
    <row r="13" spans="1:3" ht="26.1" customHeight="1" x14ac:dyDescent="0.4">
      <c r="A13" s="127">
        <v>9</v>
      </c>
      <c r="B13" s="128" t="s">
        <v>73</v>
      </c>
      <c r="C13" s="129">
        <v>22.86</v>
      </c>
    </row>
    <row r="14" spans="1:3" ht="26.1" hidden="1" customHeight="1" x14ac:dyDescent="0.45">
      <c r="A14" s="122">
        <v>10</v>
      </c>
      <c r="B14" s="130"/>
      <c r="C14" s="131">
        <v>23.99</v>
      </c>
    </row>
    <row r="15" spans="1:3" ht="26.1" hidden="1" customHeight="1" x14ac:dyDescent="0.45">
      <c r="A15" s="132">
        <v>11</v>
      </c>
      <c r="B15" s="133"/>
      <c r="C15" s="134">
        <v>24.97</v>
      </c>
    </row>
  </sheetData>
  <mergeCells count="4">
    <mergeCell ref="A1:C1"/>
    <mergeCell ref="A3:A4"/>
    <mergeCell ref="B3:B4"/>
    <mergeCell ref="C3:C4"/>
  </mergeCells>
  <printOptions horizontalCentered="1"/>
  <pageMargins left="0.196527777777778" right="0.196527777777778" top="1.96875" bottom="0.511111111111110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="90" zoomScaleNormal="90" workbookViewId="0">
      <selection activeCell="J16" sqref="J16"/>
    </sheetView>
  </sheetViews>
  <sheetFormatPr defaultRowHeight="13.8" x14ac:dyDescent="0.25"/>
  <cols>
    <col min="1" max="1" width="3.6640625" style="24" customWidth="1"/>
    <col min="2" max="2" width="9.109375" hidden="1" customWidth="1"/>
    <col min="3" max="3" width="19" customWidth="1"/>
    <col min="4" max="4" width="5.21875" customWidth="1"/>
    <col min="5" max="5" width="29.33203125" customWidth="1"/>
    <col min="6" max="10" width="7.33203125" customWidth="1"/>
    <col min="11" max="11" width="9.5546875" style="25" customWidth="1"/>
    <col min="12" max="12" width="7.88671875" customWidth="1"/>
    <col min="13" max="14" width="8.109375" customWidth="1"/>
    <col min="15" max="15" width="6.88671875" customWidth="1"/>
    <col min="16" max="16" width="3.88671875" customWidth="1"/>
    <col min="17" max="1025" width="8.6640625" customWidth="1"/>
  </cols>
  <sheetData>
    <row r="1" spans="1:16" ht="21.75" customHeight="1" x14ac:dyDescent="0.4">
      <c r="A1" s="7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M1" s="26"/>
    </row>
    <row r="2" spans="1:16" ht="7.5" customHeight="1" x14ac:dyDescent="0.25">
      <c r="M2" s="27"/>
    </row>
    <row r="3" spans="1:16" ht="16.5" customHeight="1" x14ac:dyDescent="0.25">
      <c r="A3" s="3" t="s">
        <v>1</v>
      </c>
      <c r="B3" s="1" t="s">
        <v>2</v>
      </c>
      <c r="C3" s="23" t="s">
        <v>3</v>
      </c>
      <c r="D3" s="1" t="s">
        <v>4</v>
      </c>
      <c r="E3" s="22" t="s">
        <v>5</v>
      </c>
      <c r="F3" s="21" t="s">
        <v>6</v>
      </c>
      <c r="G3" s="21"/>
      <c r="H3" s="21"/>
      <c r="I3" s="21"/>
      <c r="J3" s="21"/>
      <c r="K3" s="20" t="s">
        <v>7</v>
      </c>
      <c r="L3" s="19" t="s">
        <v>8</v>
      </c>
      <c r="M3" s="18" t="s">
        <v>9</v>
      </c>
      <c r="N3" s="17" t="s">
        <v>10</v>
      </c>
    </row>
    <row r="4" spans="1:16" ht="21.75" customHeight="1" x14ac:dyDescent="0.25">
      <c r="A4" s="3"/>
      <c r="B4" s="1"/>
      <c r="C4" s="23"/>
      <c r="D4" s="1"/>
      <c r="E4" s="22"/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20"/>
      <c r="L4" s="19"/>
      <c r="M4" s="18"/>
      <c r="N4" s="17"/>
    </row>
    <row r="5" spans="1:16" ht="15" customHeight="1" x14ac:dyDescent="0.25">
      <c r="A5" s="52">
        <f t="shared" ref="A5:A36" si="0">RANK(K5,$K$5:$K$64,1)</f>
        <v>5</v>
      </c>
      <c r="B5" s="53">
        <v>1</v>
      </c>
      <c r="C5" s="54" t="s">
        <v>86</v>
      </c>
      <c r="D5" s="75">
        <v>2000</v>
      </c>
      <c r="E5" s="56" t="s">
        <v>77</v>
      </c>
      <c r="F5" s="57">
        <v>2.75</v>
      </c>
      <c r="G5" s="57">
        <v>2.82</v>
      </c>
      <c r="H5" s="57">
        <v>2.74</v>
      </c>
      <c r="I5" s="57">
        <v>2.69</v>
      </c>
      <c r="J5" s="57">
        <v>2.69</v>
      </c>
      <c r="K5" s="58">
        <f t="shared" ref="K5:K36" si="1">SMALL(F5:J5,1)+SMALL(F5:J5,2)</f>
        <v>5.38</v>
      </c>
      <c r="L5" s="38">
        <f t="shared" ref="L5:L36" si="2">SMALL(F5:J5,3)</f>
        <v>2.74</v>
      </c>
      <c r="M5" s="36">
        <f t="shared" ref="M5:M36" si="3">SMALL(F5:J5,4)</f>
        <v>2.75</v>
      </c>
      <c r="N5" s="60">
        <f t="shared" ref="N5:N36" si="4">SMALL(F5:J5,5)</f>
        <v>2.82</v>
      </c>
      <c r="O5" s="16"/>
    </row>
    <row r="6" spans="1:16" ht="15" customHeight="1" x14ac:dyDescent="0.25">
      <c r="A6" s="61">
        <f t="shared" si="0"/>
        <v>19</v>
      </c>
      <c r="B6" s="30">
        <v>2</v>
      </c>
      <c r="C6" s="31" t="s">
        <v>100</v>
      </c>
      <c r="D6" s="32">
        <v>2001</v>
      </c>
      <c r="E6" s="62" t="s">
        <v>77</v>
      </c>
      <c r="F6" s="34">
        <v>3.81</v>
      </c>
      <c r="G6" s="34">
        <v>3.54</v>
      </c>
      <c r="H6" s="34">
        <v>3.77</v>
      </c>
      <c r="I6" s="34">
        <v>3.32</v>
      </c>
      <c r="J6" s="34">
        <v>3.44</v>
      </c>
      <c r="K6" s="63">
        <f t="shared" si="1"/>
        <v>6.76</v>
      </c>
      <c r="L6" s="38">
        <f t="shared" si="2"/>
        <v>3.54</v>
      </c>
      <c r="M6" s="36">
        <f t="shared" si="3"/>
        <v>3.77</v>
      </c>
      <c r="N6" s="60">
        <f t="shared" si="4"/>
        <v>3.81</v>
      </c>
      <c r="O6" s="16"/>
    </row>
    <row r="7" spans="1:16" ht="15" customHeight="1" x14ac:dyDescent="0.25">
      <c r="A7" s="61">
        <f t="shared" si="0"/>
        <v>28</v>
      </c>
      <c r="B7" s="30">
        <v>3</v>
      </c>
      <c r="C7" s="31" t="s">
        <v>110</v>
      </c>
      <c r="D7" s="32">
        <v>2001</v>
      </c>
      <c r="E7" s="62" t="s">
        <v>77</v>
      </c>
      <c r="F7" s="34">
        <v>5.31</v>
      </c>
      <c r="G7" s="34">
        <v>4.32</v>
      </c>
      <c r="H7" s="34">
        <v>3.81</v>
      </c>
      <c r="I7" s="34">
        <v>4.03</v>
      </c>
      <c r="J7" s="34">
        <v>4.43</v>
      </c>
      <c r="K7" s="63">
        <f t="shared" si="1"/>
        <v>7.84</v>
      </c>
      <c r="L7" s="38">
        <f t="shared" si="2"/>
        <v>4.32</v>
      </c>
      <c r="M7" s="36">
        <f t="shared" si="3"/>
        <v>4.43</v>
      </c>
      <c r="N7" s="60">
        <f t="shared" si="4"/>
        <v>5.31</v>
      </c>
      <c r="O7" s="16"/>
    </row>
    <row r="8" spans="1:16" ht="15" customHeight="1" x14ac:dyDescent="0.3">
      <c r="A8" s="64">
        <f t="shared" si="0"/>
        <v>36</v>
      </c>
      <c r="B8" s="65">
        <v>4</v>
      </c>
      <c r="C8" s="66"/>
      <c r="D8" s="81"/>
      <c r="E8" s="62"/>
      <c r="F8" s="68">
        <v>100</v>
      </c>
      <c r="G8" s="68">
        <v>100</v>
      </c>
      <c r="H8" s="68">
        <v>100</v>
      </c>
      <c r="I8" s="68">
        <v>100</v>
      </c>
      <c r="J8" s="68">
        <v>100</v>
      </c>
      <c r="K8" s="69">
        <f t="shared" si="1"/>
        <v>200</v>
      </c>
      <c r="L8" s="70">
        <f t="shared" si="2"/>
        <v>100</v>
      </c>
      <c r="M8" s="71">
        <f t="shared" si="3"/>
        <v>100</v>
      </c>
      <c r="N8" s="72">
        <f t="shared" si="4"/>
        <v>100</v>
      </c>
      <c r="O8" s="135">
        <f>SUM(K5:K8)-MAX(K5:K8)</f>
        <v>19.97999999999999</v>
      </c>
      <c r="P8" s="136">
        <f>RANK(O8,O8:O64,1)</f>
        <v>7</v>
      </c>
    </row>
    <row r="9" spans="1:16" ht="15" customHeight="1" x14ac:dyDescent="0.25">
      <c r="A9" s="73">
        <f t="shared" si="0"/>
        <v>4</v>
      </c>
      <c r="B9" s="74">
        <v>5</v>
      </c>
      <c r="C9" s="54" t="s">
        <v>85</v>
      </c>
      <c r="D9" s="55">
        <v>2000</v>
      </c>
      <c r="E9" s="56" t="s">
        <v>76</v>
      </c>
      <c r="F9" s="57">
        <v>2.86</v>
      </c>
      <c r="G9" s="57">
        <v>2.69</v>
      </c>
      <c r="H9" s="57">
        <v>2.64</v>
      </c>
      <c r="I9" s="57">
        <v>2.89</v>
      </c>
      <c r="J9" s="57">
        <v>2.79</v>
      </c>
      <c r="K9" s="76">
        <f t="shared" si="1"/>
        <v>5.33</v>
      </c>
      <c r="L9" s="88">
        <f t="shared" si="2"/>
        <v>2.79</v>
      </c>
      <c r="M9" s="78">
        <f t="shared" si="3"/>
        <v>2.86</v>
      </c>
      <c r="N9" s="79">
        <f t="shared" si="4"/>
        <v>2.89</v>
      </c>
      <c r="O9" s="16"/>
    </row>
    <row r="10" spans="1:16" ht="15" customHeight="1" x14ac:dyDescent="0.25">
      <c r="A10" s="61">
        <f t="shared" si="0"/>
        <v>8</v>
      </c>
      <c r="B10" s="30">
        <v>6</v>
      </c>
      <c r="C10" s="31" t="s">
        <v>89</v>
      </c>
      <c r="D10" s="80">
        <v>2001</v>
      </c>
      <c r="E10" s="137" t="s">
        <v>76</v>
      </c>
      <c r="F10" s="34">
        <v>3.09</v>
      </c>
      <c r="G10" s="34">
        <v>3.49</v>
      </c>
      <c r="H10" s="34">
        <v>3</v>
      </c>
      <c r="I10" s="34">
        <v>3.76</v>
      </c>
      <c r="J10" s="34">
        <v>3.04</v>
      </c>
      <c r="K10" s="63">
        <f t="shared" si="1"/>
        <v>6.04</v>
      </c>
      <c r="L10" s="38">
        <f t="shared" si="2"/>
        <v>3.09</v>
      </c>
      <c r="M10" s="36">
        <f t="shared" si="3"/>
        <v>3.49</v>
      </c>
      <c r="N10" s="60">
        <f t="shared" si="4"/>
        <v>3.76</v>
      </c>
      <c r="O10" s="16"/>
    </row>
    <row r="11" spans="1:16" ht="15" customHeight="1" x14ac:dyDescent="0.25">
      <c r="A11" s="61">
        <f t="shared" si="0"/>
        <v>7</v>
      </c>
      <c r="B11" s="30">
        <v>7</v>
      </c>
      <c r="C11" s="31" t="s">
        <v>88</v>
      </c>
      <c r="D11" s="80">
        <v>2002</v>
      </c>
      <c r="E11" s="62" t="s">
        <v>76</v>
      </c>
      <c r="F11" s="34">
        <v>2.94</v>
      </c>
      <c r="G11" s="34">
        <v>3.31</v>
      </c>
      <c r="H11" s="34">
        <v>3.14</v>
      </c>
      <c r="I11" s="34">
        <v>3.42</v>
      </c>
      <c r="J11" s="34">
        <v>3.07</v>
      </c>
      <c r="K11" s="63">
        <f t="shared" si="1"/>
        <v>6.01</v>
      </c>
      <c r="L11" s="38">
        <f t="shared" si="2"/>
        <v>3.14</v>
      </c>
      <c r="M11" s="36">
        <f t="shared" si="3"/>
        <v>3.31</v>
      </c>
      <c r="N11" s="60">
        <f t="shared" si="4"/>
        <v>3.42</v>
      </c>
      <c r="O11" s="16"/>
    </row>
    <row r="12" spans="1:16" ht="15" customHeight="1" x14ac:dyDescent="0.3">
      <c r="A12" s="64">
        <f t="shared" si="0"/>
        <v>33</v>
      </c>
      <c r="B12" s="65">
        <v>8</v>
      </c>
      <c r="C12" s="66" t="s">
        <v>115</v>
      </c>
      <c r="D12" s="138">
        <v>2002</v>
      </c>
      <c r="E12" s="87" t="s">
        <v>76</v>
      </c>
      <c r="F12" s="68">
        <v>4.13</v>
      </c>
      <c r="G12" s="68">
        <v>4.3899999999999997</v>
      </c>
      <c r="H12" s="68">
        <v>4.2300000000000004</v>
      </c>
      <c r="I12" s="68">
        <v>4.6900000000000004</v>
      </c>
      <c r="J12" s="68">
        <v>4.43</v>
      </c>
      <c r="K12" s="69">
        <f t="shared" si="1"/>
        <v>8.36</v>
      </c>
      <c r="L12" s="70">
        <f t="shared" si="2"/>
        <v>4.3899999999999997</v>
      </c>
      <c r="M12" s="71">
        <f t="shared" si="3"/>
        <v>4.43</v>
      </c>
      <c r="N12" s="72">
        <f t="shared" si="4"/>
        <v>4.6900000000000004</v>
      </c>
      <c r="O12" s="135">
        <f>SUM(K9:K12)-MAX(K9:K12)</f>
        <v>17.380000000000003</v>
      </c>
      <c r="P12" s="136">
        <f>RANK(O12,O8:O64,1)</f>
        <v>2</v>
      </c>
    </row>
    <row r="13" spans="1:16" ht="15" customHeight="1" x14ac:dyDescent="0.25">
      <c r="A13" s="73">
        <f t="shared" si="0"/>
        <v>1</v>
      </c>
      <c r="B13" s="74">
        <v>9</v>
      </c>
      <c r="C13" s="84" t="s">
        <v>80</v>
      </c>
      <c r="D13" s="55">
        <v>2003</v>
      </c>
      <c r="E13" s="56" t="s">
        <v>81</v>
      </c>
      <c r="F13" s="57">
        <v>2.94</v>
      </c>
      <c r="G13" s="57">
        <v>2.79</v>
      </c>
      <c r="H13" s="57">
        <v>2.6</v>
      </c>
      <c r="I13" s="57">
        <v>2.7</v>
      </c>
      <c r="J13" s="57">
        <v>2.61</v>
      </c>
      <c r="K13" s="76">
        <f t="shared" si="1"/>
        <v>5.21</v>
      </c>
      <c r="L13" s="88">
        <f t="shared" si="2"/>
        <v>2.7</v>
      </c>
      <c r="M13" s="78">
        <f t="shared" si="3"/>
        <v>2.79</v>
      </c>
      <c r="N13" s="79">
        <f t="shared" si="4"/>
        <v>2.94</v>
      </c>
      <c r="O13" s="16"/>
    </row>
    <row r="14" spans="1:16" ht="15" customHeight="1" x14ac:dyDescent="0.25">
      <c r="A14" s="61">
        <f t="shared" si="0"/>
        <v>23</v>
      </c>
      <c r="B14" s="30">
        <v>10</v>
      </c>
      <c r="C14" s="31" t="s">
        <v>105</v>
      </c>
      <c r="D14" s="32">
        <v>2002</v>
      </c>
      <c r="E14" s="62" t="s">
        <v>81</v>
      </c>
      <c r="F14" s="34">
        <v>3.78</v>
      </c>
      <c r="G14" s="34">
        <v>4.32</v>
      </c>
      <c r="H14" s="34">
        <v>3.54</v>
      </c>
      <c r="I14" s="34">
        <v>3.61</v>
      </c>
      <c r="J14" s="34">
        <v>4.4800000000000004</v>
      </c>
      <c r="K14" s="63">
        <f t="shared" si="1"/>
        <v>7.15</v>
      </c>
      <c r="L14" s="38">
        <f t="shared" si="2"/>
        <v>3.78</v>
      </c>
      <c r="M14" s="36">
        <f t="shared" si="3"/>
        <v>4.32</v>
      </c>
      <c r="N14" s="60">
        <f t="shared" si="4"/>
        <v>4.4800000000000004</v>
      </c>
      <c r="O14" s="16"/>
    </row>
    <row r="15" spans="1:16" ht="15" customHeight="1" x14ac:dyDescent="0.25">
      <c r="A15" s="61">
        <f t="shared" si="0"/>
        <v>15</v>
      </c>
      <c r="B15" s="30">
        <v>11</v>
      </c>
      <c r="C15" s="31" t="s">
        <v>96</v>
      </c>
      <c r="D15" s="32">
        <v>2000</v>
      </c>
      <c r="E15" s="62" t="s">
        <v>81</v>
      </c>
      <c r="F15" s="34">
        <v>4.17</v>
      </c>
      <c r="G15" s="34">
        <v>3.29</v>
      </c>
      <c r="H15" s="34">
        <v>3.2</v>
      </c>
      <c r="I15" s="34">
        <v>3.66</v>
      </c>
      <c r="J15" s="34">
        <v>4.1500000000000004</v>
      </c>
      <c r="K15" s="63">
        <f t="shared" si="1"/>
        <v>6.49</v>
      </c>
      <c r="L15" s="38">
        <f t="shared" si="2"/>
        <v>3.66</v>
      </c>
      <c r="M15" s="36">
        <f t="shared" si="3"/>
        <v>4.1500000000000004</v>
      </c>
      <c r="N15" s="60">
        <f t="shared" si="4"/>
        <v>4.17</v>
      </c>
      <c r="O15" s="16"/>
    </row>
    <row r="16" spans="1:16" ht="15" customHeight="1" x14ac:dyDescent="0.3">
      <c r="A16" s="64">
        <f t="shared" si="0"/>
        <v>3</v>
      </c>
      <c r="B16" s="65">
        <v>12</v>
      </c>
      <c r="C16" s="84" t="s">
        <v>84</v>
      </c>
      <c r="D16" s="85">
        <v>2001</v>
      </c>
      <c r="E16" s="62" t="s">
        <v>81</v>
      </c>
      <c r="F16" s="68">
        <v>3.92</v>
      </c>
      <c r="G16" s="68">
        <v>2.8</v>
      </c>
      <c r="H16" s="68">
        <v>3.02</v>
      </c>
      <c r="I16" s="68">
        <v>2.57</v>
      </c>
      <c r="J16" s="68">
        <v>2.68</v>
      </c>
      <c r="K16" s="69">
        <f t="shared" si="1"/>
        <v>5.25</v>
      </c>
      <c r="L16" s="70">
        <f t="shared" si="2"/>
        <v>2.8</v>
      </c>
      <c r="M16" s="71">
        <f t="shared" si="3"/>
        <v>3.02</v>
      </c>
      <c r="N16" s="72">
        <f t="shared" si="4"/>
        <v>3.92</v>
      </c>
      <c r="O16" s="135">
        <f>SUM(K13:K16)-MAX(K13:K16)</f>
        <v>16.950000000000003</v>
      </c>
      <c r="P16" s="136">
        <f>RANK(O16,O8:O64,1)</f>
        <v>1</v>
      </c>
    </row>
    <row r="17" spans="1:16" ht="15" customHeight="1" x14ac:dyDescent="0.25">
      <c r="A17" s="73">
        <f t="shared" si="0"/>
        <v>25</v>
      </c>
      <c r="B17" s="74">
        <v>13</v>
      </c>
      <c r="C17" s="54" t="s">
        <v>107</v>
      </c>
      <c r="D17" s="55">
        <v>2002</v>
      </c>
      <c r="E17" s="56" t="s">
        <v>36</v>
      </c>
      <c r="F17" s="57">
        <v>7.35</v>
      </c>
      <c r="G17" s="57">
        <v>3.62</v>
      </c>
      <c r="H17" s="57">
        <v>3.73</v>
      </c>
      <c r="I17" s="57">
        <v>3.83</v>
      </c>
      <c r="J17" s="57">
        <v>3.71</v>
      </c>
      <c r="K17" s="76">
        <f t="shared" si="1"/>
        <v>7.33</v>
      </c>
      <c r="L17" s="88">
        <f t="shared" si="2"/>
        <v>3.73</v>
      </c>
      <c r="M17" s="78">
        <f t="shared" si="3"/>
        <v>3.83</v>
      </c>
      <c r="N17" s="79">
        <f t="shared" si="4"/>
        <v>7.35</v>
      </c>
      <c r="O17" s="16"/>
    </row>
    <row r="18" spans="1:16" ht="15" customHeight="1" x14ac:dyDescent="0.25">
      <c r="A18" s="61">
        <f t="shared" si="0"/>
        <v>16</v>
      </c>
      <c r="B18" s="30">
        <v>14</v>
      </c>
      <c r="C18" s="31" t="s">
        <v>97</v>
      </c>
      <c r="D18" s="32">
        <v>2002</v>
      </c>
      <c r="E18" s="62" t="s">
        <v>36</v>
      </c>
      <c r="F18" s="34">
        <v>5.01</v>
      </c>
      <c r="G18" s="34">
        <v>3.48</v>
      </c>
      <c r="H18" s="34">
        <v>3.51</v>
      </c>
      <c r="I18" s="34">
        <v>3.38</v>
      </c>
      <c r="J18" s="34">
        <v>3.16</v>
      </c>
      <c r="K18" s="63">
        <f t="shared" si="1"/>
        <v>6.54</v>
      </c>
      <c r="L18" s="38">
        <f t="shared" si="2"/>
        <v>3.48</v>
      </c>
      <c r="M18" s="36">
        <f t="shared" si="3"/>
        <v>3.51</v>
      </c>
      <c r="N18" s="60">
        <f t="shared" si="4"/>
        <v>5.01</v>
      </c>
      <c r="O18" s="16"/>
    </row>
    <row r="19" spans="1:16" ht="15" customHeight="1" x14ac:dyDescent="0.25">
      <c r="A19" s="61">
        <f t="shared" si="0"/>
        <v>31</v>
      </c>
      <c r="B19" s="30">
        <v>15</v>
      </c>
      <c r="C19" s="31" t="s">
        <v>113</v>
      </c>
      <c r="D19" s="32">
        <v>2002</v>
      </c>
      <c r="E19" s="62" t="s">
        <v>36</v>
      </c>
      <c r="F19" s="34">
        <v>4.7699999999999996</v>
      </c>
      <c r="G19" s="34">
        <v>4.5999999999999996</v>
      </c>
      <c r="H19" s="34">
        <v>3.8</v>
      </c>
      <c r="I19" s="34">
        <v>4.45</v>
      </c>
      <c r="J19" s="34">
        <v>4.99</v>
      </c>
      <c r="K19" s="63">
        <f t="shared" si="1"/>
        <v>8.25</v>
      </c>
      <c r="L19" s="38">
        <f t="shared" si="2"/>
        <v>4.5999999999999996</v>
      </c>
      <c r="M19" s="36">
        <f t="shared" si="3"/>
        <v>4.7699999999999996</v>
      </c>
      <c r="N19" s="60">
        <f t="shared" si="4"/>
        <v>4.99</v>
      </c>
      <c r="O19" s="16"/>
    </row>
    <row r="20" spans="1:16" ht="15" customHeight="1" x14ac:dyDescent="0.3">
      <c r="A20" s="64">
        <f t="shared" si="0"/>
        <v>24</v>
      </c>
      <c r="B20" s="65">
        <v>16</v>
      </c>
      <c r="C20" s="66" t="s">
        <v>106</v>
      </c>
      <c r="D20" s="85">
        <v>2003</v>
      </c>
      <c r="E20" s="87" t="s">
        <v>36</v>
      </c>
      <c r="F20" s="68">
        <v>4.03</v>
      </c>
      <c r="G20" s="68">
        <v>3.94</v>
      </c>
      <c r="H20" s="68">
        <v>3.61</v>
      </c>
      <c r="I20" s="68">
        <v>3.59</v>
      </c>
      <c r="J20" s="68">
        <v>3.74</v>
      </c>
      <c r="K20" s="69">
        <f t="shared" si="1"/>
        <v>7.1999999999999993</v>
      </c>
      <c r="L20" s="70">
        <f t="shared" si="2"/>
        <v>3.74</v>
      </c>
      <c r="M20" s="71">
        <f t="shared" si="3"/>
        <v>3.94</v>
      </c>
      <c r="N20" s="72">
        <f t="shared" si="4"/>
        <v>4.03</v>
      </c>
      <c r="O20" s="135">
        <f>SUM(K17:K20)-MAX(K17:K20)</f>
        <v>21.07</v>
      </c>
      <c r="P20" s="136">
        <f>RANK(O20,O8:O64,1)</f>
        <v>8</v>
      </c>
    </row>
    <row r="21" spans="1:16" ht="15" customHeight="1" x14ac:dyDescent="0.25">
      <c r="A21" s="73">
        <f t="shared" si="0"/>
        <v>27</v>
      </c>
      <c r="B21" s="74">
        <v>17</v>
      </c>
      <c r="C21" s="54" t="s">
        <v>109</v>
      </c>
      <c r="D21" s="55">
        <v>2002</v>
      </c>
      <c r="E21" s="56" t="s">
        <v>72</v>
      </c>
      <c r="F21" s="57">
        <v>3.88</v>
      </c>
      <c r="G21" s="57">
        <v>4.72</v>
      </c>
      <c r="H21" s="57">
        <v>4.16</v>
      </c>
      <c r="I21" s="57">
        <v>3.94</v>
      </c>
      <c r="J21" s="57">
        <v>3.98</v>
      </c>
      <c r="K21" s="76">
        <f t="shared" si="1"/>
        <v>7.82</v>
      </c>
      <c r="L21" s="88">
        <f t="shared" si="2"/>
        <v>3.98</v>
      </c>
      <c r="M21" s="78">
        <f t="shared" si="3"/>
        <v>4.16</v>
      </c>
      <c r="N21" s="79">
        <f t="shared" si="4"/>
        <v>4.72</v>
      </c>
      <c r="O21" s="16"/>
    </row>
    <row r="22" spans="1:16" ht="15" customHeight="1" x14ac:dyDescent="0.25">
      <c r="A22" s="61">
        <f t="shared" si="0"/>
        <v>18</v>
      </c>
      <c r="B22" s="30">
        <v>18</v>
      </c>
      <c r="C22" s="31" t="s">
        <v>99</v>
      </c>
      <c r="D22" s="40">
        <v>2002</v>
      </c>
      <c r="E22" s="62" t="s">
        <v>72</v>
      </c>
      <c r="F22" s="34">
        <v>3.6</v>
      </c>
      <c r="G22" s="34">
        <v>4.1399999999999997</v>
      </c>
      <c r="H22" s="34">
        <v>3.56</v>
      </c>
      <c r="I22" s="34">
        <v>3.44</v>
      </c>
      <c r="J22" s="34">
        <v>3.3</v>
      </c>
      <c r="K22" s="63">
        <f t="shared" si="1"/>
        <v>6.74</v>
      </c>
      <c r="L22" s="38">
        <f t="shared" si="2"/>
        <v>3.56</v>
      </c>
      <c r="M22" s="36">
        <f t="shared" si="3"/>
        <v>3.6</v>
      </c>
      <c r="N22" s="60">
        <f t="shared" si="4"/>
        <v>4.1399999999999997</v>
      </c>
      <c r="O22" s="16"/>
    </row>
    <row r="23" spans="1:16" ht="15" customHeight="1" x14ac:dyDescent="0.25">
      <c r="A23" s="61">
        <f t="shared" si="0"/>
        <v>11</v>
      </c>
      <c r="B23" s="30">
        <v>18</v>
      </c>
      <c r="C23" s="31" t="s">
        <v>91</v>
      </c>
      <c r="D23" s="40">
        <v>1999</v>
      </c>
      <c r="E23" s="62" t="s">
        <v>72</v>
      </c>
      <c r="F23" s="34">
        <v>4.43</v>
      </c>
      <c r="G23" s="34">
        <v>3.18</v>
      </c>
      <c r="H23" s="34">
        <v>3.18</v>
      </c>
      <c r="I23" s="34">
        <v>3.51</v>
      </c>
      <c r="J23" s="34">
        <v>3.28</v>
      </c>
      <c r="K23" s="63">
        <f t="shared" si="1"/>
        <v>6.36</v>
      </c>
      <c r="L23" s="38">
        <f t="shared" si="2"/>
        <v>3.28</v>
      </c>
      <c r="M23" s="36">
        <f t="shared" si="3"/>
        <v>3.51</v>
      </c>
      <c r="N23" s="60">
        <f t="shared" si="4"/>
        <v>4.43</v>
      </c>
      <c r="O23" s="16"/>
    </row>
    <row r="24" spans="1:16" ht="15" customHeight="1" x14ac:dyDescent="0.3">
      <c r="A24" s="64">
        <f t="shared" si="0"/>
        <v>17</v>
      </c>
      <c r="B24" s="65">
        <v>20</v>
      </c>
      <c r="C24" s="66" t="s">
        <v>98</v>
      </c>
      <c r="D24" s="85">
        <v>2003</v>
      </c>
      <c r="E24" s="87" t="s">
        <v>72</v>
      </c>
      <c r="F24" s="68">
        <v>4.12</v>
      </c>
      <c r="G24" s="68">
        <v>3.63</v>
      </c>
      <c r="H24" s="68">
        <v>3.82</v>
      </c>
      <c r="I24" s="68">
        <v>3.29</v>
      </c>
      <c r="J24" s="68">
        <v>3.3</v>
      </c>
      <c r="K24" s="69">
        <f t="shared" si="1"/>
        <v>6.59</v>
      </c>
      <c r="L24" s="70">
        <f t="shared" si="2"/>
        <v>3.63</v>
      </c>
      <c r="M24" s="71">
        <f t="shared" si="3"/>
        <v>3.82</v>
      </c>
      <c r="N24" s="72">
        <f t="shared" si="4"/>
        <v>4.12</v>
      </c>
      <c r="O24" s="135">
        <f>SUM(K21:K24)-MAX(K21:K24)</f>
        <v>19.690000000000001</v>
      </c>
      <c r="P24" s="136">
        <f>RANK(O24,O8:O64,1)</f>
        <v>5</v>
      </c>
    </row>
    <row r="25" spans="1:16" ht="15" customHeight="1" x14ac:dyDescent="0.25">
      <c r="A25" s="73">
        <f t="shared" si="0"/>
        <v>14</v>
      </c>
      <c r="B25" s="74">
        <v>21</v>
      </c>
      <c r="C25" s="54" t="s">
        <v>95</v>
      </c>
      <c r="D25" s="89">
        <v>2000</v>
      </c>
      <c r="E25" s="56" t="s">
        <v>74</v>
      </c>
      <c r="F25" s="57">
        <v>3.22</v>
      </c>
      <c r="G25" s="57">
        <v>3.22</v>
      </c>
      <c r="H25" s="57">
        <v>3.34</v>
      </c>
      <c r="I25" s="57">
        <v>3.55</v>
      </c>
      <c r="J25" s="57">
        <v>3.35</v>
      </c>
      <c r="K25" s="76">
        <f t="shared" si="1"/>
        <v>6.44</v>
      </c>
      <c r="L25" s="88">
        <f t="shared" si="2"/>
        <v>3.34</v>
      </c>
      <c r="M25" s="78">
        <f t="shared" si="3"/>
        <v>3.35</v>
      </c>
      <c r="N25" s="79">
        <f t="shared" si="4"/>
        <v>3.55</v>
      </c>
      <c r="O25" s="16"/>
    </row>
    <row r="26" spans="1:16" ht="15" customHeight="1" x14ac:dyDescent="0.25">
      <c r="A26" s="61">
        <f t="shared" si="0"/>
        <v>6</v>
      </c>
      <c r="B26" s="30">
        <v>22</v>
      </c>
      <c r="C26" s="31" t="s">
        <v>87</v>
      </c>
      <c r="D26" s="139">
        <v>2003</v>
      </c>
      <c r="E26" s="62" t="s">
        <v>74</v>
      </c>
      <c r="F26" s="34">
        <v>2.88</v>
      </c>
      <c r="G26" s="34">
        <v>3.02</v>
      </c>
      <c r="H26" s="34">
        <v>3.4</v>
      </c>
      <c r="I26" s="34">
        <v>100</v>
      </c>
      <c r="J26" s="34">
        <v>2.92</v>
      </c>
      <c r="K26" s="63">
        <f t="shared" si="1"/>
        <v>5.8</v>
      </c>
      <c r="L26" s="38">
        <f t="shared" si="2"/>
        <v>3.02</v>
      </c>
      <c r="M26" s="36">
        <f t="shared" si="3"/>
        <v>3.4</v>
      </c>
      <c r="N26" s="60">
        <f t="shared" si="4"/>
        <v>100</v>
      </c>
      <c r="O26" s="16"/>
    </row>
    <row r="27" spans="1:16" ht="15" customHeight="1" x14ac:dyDescent="0.25">
      <c r="A27" s="61">
        <f t="shared" si="0"/>
        <v>21</v>
      </c>
      <c r="B27" s="30">
        <v>23</v>
      </c>
      <c r="C27" s="31" t="s">
        <v>103</v>
      </c>
      <c r="D27" s="139">
        <v>2002</v>
      </c>
      <c r="E27" s="62" t="s">
        <v>74</v>
      </c>
      <c r="F27" s="34">
        <v>3.49</v>
      </c>
      <c r="G27" s="34">
        <v>3.53</v>
      </c>
      <c r="H27" s="34">
        <v>100</v>
      </c>
      <c r="I27" s="34">
        <v>3.76</v>
      </c>
      <c r="J27" s="34">
        <v>3.48</v>
      </c>
      <c r="K27" s="63">
        <f t="shared" si="1"/>
        <v>6.9700000000000006</v>
      </c>
      <c r="L27" s="38">
        <f t="shared" si="2"/>
        <v>3.53</v>
      </c>
      <c r="M27" s="36">
        <f t="shared" si="3"/>
        <v>3.76</v>
      </c>
      <c r="N27" s="60">
        <f t="shared" si="4"/>
        <v>100</v>
      </c>
      <c r="O27" s="16"/>
    </row>
    <row r="28" spans="1:16" ht="15" customHeight="1" x14ac:dyDescent="0.3">
      <c r="A28" s="64">
        <f t="shared" si="0"/>
        <v>26</v>
      </c>
      <c r="B28" s="65">
        <v>24</v>
      </c>
      <c r="C28" s="66" t="s">
        <v>108</v>
      </c>
      <c r="D28" s="140">
        <v>2002</v>
      </c>
      <c r="E28" s="87" t="s">
        <v>74</v>
      </c>
      <c r="F28" s="68">
        <v>3.9</v>
      </c>
      <c r="G28" s="68">
        <v>4.66</v>
      </c>
      <c r="H28" s="68">
        <v>4.63</v>
      </c>
      <c r="I28" s="68">
        <v>3.8</v>
      </c>
      <c r="J28" s="68">
        <v>4.09</v>
      </c>
      <c r="K28" s="69">
        <f t="shared" si="1"/>
        <v>7.6999999999999993</v>
      </c>
      <c r="L28" s="70">
        <f t="shared" si="2"/>
        <v>4.09</v>
      </c>
      <c r="M28" s="71">
        <f t="shared" si="3"/>
        <v>4.63</v>
      </c>
      <c r="N28" s="72">
        <f t="shared" si="4"/>
        <v>4.66</v>
      </c>
      <c r="O28" s="135">
        <f>SUM(K25:K28)-MAX(K25:K28)</f>
        <v>19.21</v>
      </c>
      <c r="P28" s="136">
        <f>RANK(O28,O8:O64,1)</f>
        <v>4</v>
      </c>
    </row>
    <row r="29" spans="1:16" ht="15" customHeight="1" x14ac:dyDescent="0.25">
      <c r="A29" s="73">
        <f t="shared" si="0"/>
        <v>29</v>
      </c>
      <c r="B29" s="74">
        <v>25</v>
      </c>
      <c r="C29" s="54" t="s">
        <v>111</v>
      </c>
      <c r="D29" s="75">
        <v>2001</v>
      </c>
      <c r="E29" s="56" t="s">
        <v>102</v>
      </c>
      <c r="F29" s="57">
        <v>4.0999999999999996</v>
      </c>
      <c r="G29" s="57">
        <v>4.17</v>
      </c>
      <c r="H29" s="57">
        <v>3.89</v>
      </c>
      <c r="I29" s="57">
        <v>100</v>
      </c>
      <c r="J29" s="57">
        <v>3.99</v>
      </c>
      <c r="K29" s="76">
        <f t="shared" si="1"/>
        <v>7.8800000000000008</v>
      </c>
      <c r="L29" s="88">
        <f t="shared" si="2"/>
        <v>4.0999999999999996</v>
      </c>
      <c r="M29" s="78">
        <f t="shared" si="3"/>
        <v>4.17</v>
      </c>
      <c r="N29" s="79">
        <f t="shared" si="4"/>
        <v>100</v>
      </c>
      <c r="O29" s="16"/>
    </row>
    <row r="30" spans="1:16" ht="15" customHeight="1" x14ac:dyDescent="0.25">
      <c r="A30" s="61">
        <f t="shared" si="0"/>
        <v>20</v>
      </c>
      <c r="B30" s="30">
        <v>26</v>
      </c>
      <c r="C30" s="66" t="s">
        <v>101</v>
      </c>
      <c r="D30" s="32">
        <v>2001</v>
      </c>
      <c r="E30" s="62" t="s">
        <v>102</v>
      </c>
      <c r="F30" s="34">
        <v>3.43</v>
      </c>
      <c r="G30" s="34">
        <v>3.91</v>
      </c>
      <c r="H30" s="34">
        <v>3.43</v>
      </c>
      <c r="I30" s="34">
        <v>4.1100000000000003</v>
      </c>
      <c r="J30" s="34">
        <v>3.35</v>
      </c>
      <c r="K30" s="63">
        <f t="shared" si="1"/>
        <v>6.78</v>
      </c>
      <c r="L30" s="38">
        <f t="shared" si="2"/>
        <v>3.43</v>
      </c>
      <c r="M30" s="36">
        <f t="shared" si="3"/>
        <v>3.91</v>
      </c>
      <c r="N30" s="60">
        <f t="shared" si="4"/>
        <v>4.1100000000000003</v>
      </c>
      <c r="O30" s="16"/>
    </row>
    <row r="31" spans="1:16" ht="15" customHeight="1" x14ac:dyDescent="0.25">
      <c r="A31" s="61">
        <f t="shared" si="0"/>
        <v>35</v>
      </c>
      <c r="B31" s="30">
        <v>27</v>
      </c>
      <c r="C31" s="31" t="s">
        <v>117</v>
      </c>
      <c r="D31" s="32">
        <v>2002</v>
      </c>
      <c r="E31" s="62" t="s">
        <v>102</v>
      </c>
      <c r="F31" s="34">
        <v>7.76</v>
      </c>
      <c r="G31" s="34">
        <v>4.54</v>
      </c>
      <c r="H31" s="34">
        <v>5.15</v>
      </c>
      <c r="I31" s="34">
        <v>5.32</v>
      </c>
      <c r="J31" s="34">
        <v>4.6900000000000004</v>
      </c>
      <c r="K31" s="63">
        <f t="shared" si="1"/>
        <v>9.23</v>
      </c>
      <c r="L31" s="38">
        <f t="shared" si="2"/>
        <v>5.15</v>
      </c>
      <c r="M31" s="36">
        <f t="shared" si="3"/>
        <v>5.32</v>
      </c>
      <c r="N31" s="60">
        <f t="shared" si="4"/>
        <v>7.76</v>
      </c>
      <c r="O31" s="16"/>
    </row>
    <row r="32" spans="1:16" ht="15" customHeight="1" x14ac:dyDescent="0.3">
      <c r="A32" s="64">
        <f t="shared" si="0"/>
        <v>30</v>
      </c>
      <c r="B32" s="65">
        <v>28</v>
      </c>
      <c r="C32" s="31" t="s">
        <v>112</v>
      </c>
      <c r="D32" s="81">
        <v>2001</v>
      </c>
      <c r="E32" s="87" t="s">
        <v>102</v>
      </c>
      <c r="F32" s="68">
        <v>4.1500000000000004</v>
      </c>
      <c r="G32" s="68">
        <v>4.05</v>
      </c>
      <c r="H32" s="68">
        <v>5.14</v>
      </c>
      <c r="I32" s="68">
        <v>4.6100000000000003</v>
      </c>
      <c r="J32" s="68">
        <v>100</v>
      </c>
      <c r="K32" s="69">
        <f t="shared" si="1"/>
        <v>8.1999999999999993</v>
      </c>
      <c r="L32" s="70">
        <f t="shared" si="2"/>
        <v>4.6100000000000003</v>
      </c>
      <c r="M32" s="71">
        <f t="shared" si="3"/>
        <v>5.14</v>
      </c>
      <c r="N32" s="72">
        <f t="shared" si="4"/>
        <v>100</v>
      </c>
      <c r="O32" s="135">
        <f>SUM(K29:K32)-MAX(K29:K32)</f>
        <v>22.860000000000003</v>
      </c>
      <c r="P32" s="136">
        <f>RANK(O32,O8:O64,1)</f>
        <v>9</v>
      </c>
    </row>
    <row r="33" spans="1:16" ht="15" customHeight="1" x14ac:dyDescent="0.25">
      <c r="A33" s="73">
        <f t="shared" si="0"/>
        <v>22</v>
      </c>
      <c r="B33" s="74">
        <v>29</v>
      </c>
      <c r="C33" s="54" t="s">
        <v>104</v>
      </c>
      <c r="D33" s="114">
        <v>2000</v>
      </c>
      <c r="E33" s="56" t="s">
        <v>70</v>
      </c>
      <c r="F33" s="57">
        <v>4.76</v>
      </c>
      <c r="G33" s="57">
        <v>4.38</v>
      </c>
      <c r="H33" s="57">
        <v>3.54</v>
      </c>
      <c r="I33" s="57">
        <v>100</v>
      </c>
      <c r="J33" s="57">
        <v>3.58</v>
      </c>
      <c r="K33" s="76">
        <f t="shared" si="1"/>
        <v>7.12</v>
      </c>
      <c r="L33" s="88">
        <f t="shared" si="2"/>
        <v>4.38</v>
      </c>
      <c r="M33" s="78">
        <f t="shared" si="3"/>
        <v>4.76</v>
      </c>
      <c r="N33" s="79">
        <f t="shared" si="4"/>
        <v>100</v>
      </c>
      <c r="O33" s="16"/>
    </row>
    <row r="34" spans="1:16" ht="15" customHeight="1" x14ac:dyDescent="0.25">
      <c r="A34" s="61">
        <f t="shared" si="0"/>
        <v>12</v>
      </c>
      <c r="B34" s="30">
        <v>30</v>
      </c>
      <c r="C34" s="31" t="s">
        <v>93</v>
      </c>
      <c r="D34" s="32">
        <v>2001</v>
      </c>
      <c r="E34" s="62" t="s">
        <v>70</v>
      </c>
      <c r="F34" s="34">
        <v>3.24</v>
      </c>
      <c r="G34" s="34">
        <v>3.44</v>
      </c>
      <c r="H34" s="34">
        <v>3.21</v>
      </c>
      <c r="I34" s="34">
        <v>100</v>
      </c>
      <c r="J34" s="34">
        <v>3.17</v>
      </c>
      <c r="K34" s="63">
        <f t="shared" si="1"/>
        <v>6.38</v>
      </c>
      <c r="L34" s="38">
        <f t="shared" si="2"/>
        <v>3.24</v>
      </c>
      <c r="M34" s="36">
        <f t="shared" si="3"/>
        <v>3.44</v>
      </c>
      <c r="N34" s="60">
        <f t="shared" si="4"/>
        <v>100</v>
      </c>
      <c r="O34" s="16"/>
    </row>
    <row r="35" spans="1:16" ht="15" customHeight="1" x14ac:dyDescent="0.25">
      <c r="A35" s="61">
        <f t="shared" si="0"/>
        <v>9</v>
      </c>
      <c r="B35" s="30">
        <v>31</v>
      </c>
      <c r="C35" s="31" t="s">
        <v>90</v>
      </c>
      <c r="D35" s="32">
        <v>1999</v>
      </c>
      <c r="E35" s="62" t="s">
        <v>70</v>
      </c>
      <c r="F35" s="34">
        <v>3.29</v>
      </c>
      <c r="G35" s="34">
        <v>3.1</v>
      </c>
      <c r="H35" s="34">
        <v>3.27</v>
      </c>
      <c r="I35" s="34">
        <v>3.36</v>
      </c>
      <c r="J35" s="34">
        <v>2.98</v>
      </c>
      <c r="K35" s="63">
        <f t="shared" si="1"/>
        <v>6.08</v>
      </c>
      <c r="L35" s="38">
        <f t="shared" si="2"/>
        <v>3.27</v>
      </c>
      <c r="M35" s="36">
        <f t="shared" si="3"/>
        <v>3.29</v>
      </c>
      <c r="N35" s="60">
        <f t="shared" si="4"/>
        <v>3.36</v>
      </c>
      <c r="O35" s="16"/>
    </row>
    <row r="36" spans="1:16" ht="15" customHeight="1" x14ac:dyDescent="0.3">
      <c r="A36" s="64">
        <f t="shared" si="0"/>
        <v>10</v>
      </c>
      <c r="B36" s="65">
        <v>32</v>
      </c>
      <c r="C36" s="66" t="s">
        <v>92</v>
      </c>
      <c r="D36" s="85">
        <v>2000</v>
      </c>
      <c r="E36" s="87" t="s">
        <v>70</v>
      </c>
      <c r="F36" s="68">
        <v>3.78</v>
      </c>
      <c r="G36" s="68">
        <v>3.49</v>
      </c>
      <c r="H36" s="68">
        <v>3.36</v>
      </c>
      <c r="I36" s="68">
        <v>3</v>
      </c>
      <c r="J36" s="68">
        <v>100</v>
      </c>
      <c r="K36" s="69">
        <f t="shared" si="1"/>
        <v>6.3599999999999994</v>
      </c>
      <c r="L36" s="70">
        <f t="shared" si="2"/>
        <v>3.49</v>
      </c>
      <c r="M36" s="71">
        <f t="shared" si="3"/>
        <v>3.78</v>
      </c>
      <c r="N36" s="72">
        <f t="shared" si="4"/>
        <v>100</v>
      </c>
      <c r="O36" s="135">
        <f>SUM(K33:K36)-MAX(K33:K36)</f>
        <v>18.819999999999997</v>
      </c>
      <c r="P36" s="136">
        <f>RANK(O36,O8:O64,1)</f>
        <v>3</v>
      </c>
    </row>
    <row r="37" spans="1:16" ht="15" customHeight="1" x14ac:dyDescent="0.25">
      <c r="A37" s="73">
        <f t="shared" ref="A37:A64" si="5">RANK(K37,$K$5:$K$64,1)</f>
        <v>2</v>
      </c>
      <c r="B37" s="74">
        <v>33</v>
      </c>
      <c r="C37" s="94" t="s">
        <v>82</v>
      </c>
      <c r="D37" s="55">
        <v>2000</v>
      </c>
      <c r="E37" s="56" t="s">
        <v>83</v>
      </c>
      <c r="F37" s="57">
        <v>2.84</v>
      </c>
      <c r="G37" s="57">
        <v>2.81</v>
      </c>
      <c r="H37" s="57">
        <v>2.46</v>
      </c>
      <c r="I37" s="57">
        <v>2.77</v>
      </c>
      <c r="J37" s="57">
        <v>2.82</v>
      </c>
      <c r="K37" s="76">
        <f t="shared" ref="K37:K68" si="6">SMALL(F37:J37,1)+SMALL(F37:J37,2)</f>
        <v>5.23</v>
      </c>
      <c r="L37" s="88">
        <f t="shared" ref="L37:L64" si="7">SMALL(F37:J37,3)</f>
        <v>2.81</v>
      </c>
      <c r="M37" s="78">
        <f t="shared" ref="M37:M64" si="8">SMALL(F37:J37,4)</f>
        <v>2.82</v>
      </c>
      <c r="N37" s="79">
        <f t="shared" ref="N37:N64" si="9">SMALL(F37:J37,5)</f>
        <v>2.84</v>
      </c>
      <c r="O37" s="16"/>
    </row>
    <row r="38" spans="1:16" ht="15" customHeight="1" x14ac:dyDescent="0.25">
      <c r="A38" s="61">
        <f t="shared" si="5"/>
        <v>13</v>
      </c>
      <c r="B38" s="30">
        <v>34</v>
      </c>
      <c r="C38" s="96" t="s">
        <v>94</v>
      </c>
      <c r="D38" s="40">
        <v>2002</v>
      </c>
      <c r="E38" s="62" t="s">
        <v>83</v>
      </c>
      <c r="F38" s="34">
        <v>3.25</v>
      </c>
      <c r="G38" s="34">
        <v>3.46</v>
      </c>
      <c r="H38" s="34">
        <v>3.42</v>
      </c>
      <c r="I38" s="34">
        <v>3.17</v>
      </c>
      <c r="J38" s="34">
        <v>100</v>
      </c>
      <c r="K38" s="63">
        <f t="shared" si="6"/>
        <v>6.42</v>
      </c>
      <c r="L38" s="38">
        <f t="shared" si="7"/>
        <v>3.42</v>
      </c>
      <c r="M38" s="36">
        <f t="shared" si="8"/>
        <v>3.46</v>
      </c>
      <c r="N38" s="60">
        <f t="shared" si="9"/>
        <v>100</v>
      </c>
      <c r="O38" s="16"/>
    </row>
    <row r="39" spans="1:16" ht="15" customHeight="1" x14ac:dyDescent="0.25">
      <c r="A39" s="61">
        <f t="shared" si="5"/>
        <v>32</v>
      </c>
      <c r="B39" s="30">
        <v>35</v>
      </c>
      <c r="C39" s="96" t="s">
        <v>114</v>
      </c>
      <c r="D39" s="40">
        <v>2001</v>
      </c>
      <c r="E39" s="62" t="s">
        <v>83</v>
      </c>
      <c r="F39" s="34">
        <v>4.1500000000000004</v>
      </c>
      <c r="G39" s="34">
        <v>5.12</v>
      </c>
      <c r="H39" s="34">
        <v>4.3499999999999996</v>
      </c>
      <c r="I39" s="34">
        <v>4.13</v>
      </c>
      <c r="J39" s="34">
        <v>100</v>
      </c>
      <c r="K39" s="63">
        <f t="shared" si="6"/>
        <v>8.2800000000000011</v>
      </c>
      <c r="L39" s="38">
        <f t="shared" si="7"/>
        <v>4.3499999999999996</v>
      </c>
      <c r="M39" s="36">
        <f t="shared" si="8"/>
        <v>5.12</v>
      </c>
      <c r="N39" s="60">
        <f t="shared" si="9"/>
        <v>100</v>
      </c>
      <c r="O39" s="16"/>
    </row>
    <row r="40" spans="1:16" ht="15" customHeight="1" x14ac:dyDescent="0.3">
      <c r="A40" s="48">
        <f t="shared" si="5"/>
        <v>34</v>
      </c>
      <c r="B40" s="97">
        <v>36</v>
      </c>
      <c r="C40" s="98" t="s">
        <v>116</v>
      </c>
      <c r="D40" s="67">
        <v>2001</v>
      </c>
      <c r="E40" s="87" t="s">
        <v>83</v>
      </c>
      <c r="F40" s="68">
        <v>4.5</v>
      </c>
      <c r="G40" s="68">
        <v>4.54</v>
      </c>
      <c r="H40" s="68">
        <v>4.78</v>
      </c>
      <c r="I40" s="68">
        <v>5.77</v>
      </c>
      <c r="J40" s="68">
        <v>100</v>
      </c>
      <c r="K40" s="99">
        <f t="shared" si="6"/>
        <v>9.0399999999999991</v>
      </c>
      <c r="L40" s="117">
        <f t="shared" si="7"/>
        <v>4.78</v>
      </c>
      <c r="M40" s="101">
        <f t="shared" si="8"/>
        <v>5.77</v>
      </c>
      <c r="N40" s="102">
        <f t="shared" si="9"/>
        <v>100</v>
      </c>
      <c r="O40" s="135">
        <f>SUM(K37:K40)-MAX(K37:K40)</f>
        <v>19.93</v>
      </c>
      <c r="P40" s="136">
        <f>RANK(O40,O8:O64,1)</f>
        <v>6</v>
      </c>
    </row>
    <row r="41" spans="1:16" ht="15" hidden="1" customHeight="1" x14ac:dyDescent="0.25">
      <c r="A41" s="73">
        <f t="shared" si="5"/>
        <v>36</v>
      </c>
      <c r="B41" s="113">
        <v>37</v>
      </c>
      <c r="C41" s="54"/>
      <c r="D41" s="114"/>
      <c r="E41" s="56"/>
      <c r="F41" s="57">
        <v>100</v>
      </c>
      <c r="G41" s="57">
        <v>100</v>
      </c>
      <c r="H41" s="57">
        <v>100</v>
      </c>
      <c r="I41" s="57">
        <v>100</v>
      </c>
      <c r="J41" s="57">
        <v>100</v>
      </c>
      <c r="K41" s="76">
        <f t="shared" si="6"/>
        <v>200</v>
      </c>
      <c r="L41" s="88">
        <f t="shared" si="7"/>
        <v>100</v>
      </c>
      <c r="M41" s="78">
        <f t="shared" si="8"/>
        <v>100</v>
      </c>
      <c r="N41" s="79">
        <f t="shared" si="9"/>
        <v>100</v>
      </c>
      <c r="O41" s="16"/>
    </row>
    <row r="42" spans="1:16" ht="15" hidden="1" customHeight="1" x14ac:dyDescent="0.25">
      <c r="A42" s="61">
        <f t="shared" si="5"/>
        <v>36</v>
      </c>
      <c r="B42" s="115">
        <v>38</v>
      </c>
      <c r="C42" s="31"/>
      <c r="D42" s="32"/>
      <c r="E42" s="62"/>
      <c r="F42" s="34">
        <v>100</v>
      </c>
      <c r="G42" s="34">
        <v>100</v>
      </c>
      <c r="H42" s="34">
        <v>100</v>
      </c>
      <c r="I42" s="34">
        <v>100</v>
      </c>
      <c r="J42" s="34">
        <v>100</v>
      </c>
      <c r="K42" s="63">
        <f t="shared" si="6"/>
        <v>200</v>
      </c>
      <c r="L42" s="38">
        <f t="shared" si="7"/>
        <v>100</v>
      </c>
      <c r="M42" s="36">
        <f t="shared" si="8"/>
        <v>100</v>
      </c>
      <c r="N42" s="60">
        <f t="shared" si="9"/>
        <v>100</v>
      </c>
      <c r="O42" s="16"/>
    </row>
    <row r="43" spans="1:16" ht="15" hidden="1" customHeight="1" x14ac:dyDescent="0.25">
      <c r="A43" s="61">
        <f t="shared" si="5"/>
        <v>36</v>
      </c>
      <c r="B43" s="115">
        <v>39</v>
      </c>
      <c r="C43" s="31"/>
      <c r="D43" s="32"/>
      <c r="E43" s="62"/>
      <c r="F43" s="34">
        <v>100</v>
      </c>
      <c r="G43" s="34">
        <v>100</v>
      </c>
      <c r="H43" s="34">
        <v>100</v>
      </c>
      <c r="I43" s="34">
        <v>100</v>
      </c>
      <c r="J43" s="34">
        <v>100</v>
      </c>
      <c r="K43" s="63">
        <f t="shared" si="6"/>
        <v>200</v>
      </c>
      <c r="L43" s="38">
        <f t="shared" si="7"/>
        <v>100</v>
      </c>
      <c r="M43" s="36">
        <f t="shared" si="8"/>
        <v>100</v>
      </c>
      <c r="N43" s="60">
        <f t="shared" si="9"/>
        <v>100</v>
      </c>
      <c r="O43" s="16"/>
    </row>
    <row r="44" spans="1:16" ht="15" hidden="1" customHeight="1" x14ac:dyDescent="0.3">
      <c r="A44" s="48">
        <f t="shared" si="5"/>
        <v>36</v>
      </c>
      <c r="B44" s="116">
        <v>40</v>
      </c>
      <c r="C44" s="66"/>
      <c r="D44" s="85"/>
      <c r="E44" s="87"/>
      <c r="F44" s="68">
        <v>100</v>
      </c>
      <c r="G44" s="68">
        <v>100</v>
      </c>
      <c r="H44" s="68">
        <v>100</v>
      </c>
      <c r="I44" s="68">
        <v>100</v>
      </c>
      <c r="J44" s="68">
        <v>100</v>
      </c>
      <c r="K44" s="99">
        <f t="shared" si="6"/>
        <v>200</v>
      </c>
      <c r="L44" s="117">
        <f t="shared" si="7"/>
        <v>100</v>
      </c>
      <c r="M44" s="101">
        <f t="shared" si="8"/>
        <v>100</v>
      </c>
      <c r="N44" s="102">
        <f t="shared" si="9"/>
        <v>100</v>
      </c>
      <c r="O44" s="135">
        <f>SUM(K41:K44)-MAX(K41:K44)</f>
        <v>600</v>
      </c>
      <c r="P44" s="136">
        <f>RANK(O44,O8:O64,1)</f>
        <v>10</v>
      </c>
    </row>
    <row r="45" spans="1:16" ht="15" hidden="1" customHeight="1" x14ac:dyDescent="0.25">
      <c r="A45" s="73">
        <f t="shared" si="5"/>
        <v>36</v>
      </c>
      <c r="B45" s="74">
        <v>41</v>
      </c>
      <c r="C45" s="54"/>
      <c r="D45" s="55"/>
      <c r="E45" s="56"/>
      <c r="F45" s="57">
        <v>100</v>
      </c>
      <c r="G45" s="57">
        <v>100</v>
      </c>
      <c r="H45" s="57">
        <v>100</v>
      </c>
      <c r="I45" s="57">
        <v>100</v>
      </c>
      <c r="J45" s="57">
        <v>100</v>
      </c>
      <c r="K45" s="76">
        <f t="shared" si="6"/>
        <v>200</v>
      </c>
      <c r="L45" s="88">
        <f t="shared" si="7"/>
        <v>100</v>
      </c>
      <c r="M45" s="78">
        <f t="shared" si="8"/>
        <v>100</v>
      </c>
      <c r="N45" s="79">
        <f t="shared" si="9"/>
        <v>100</v>
      </c>
      <c r="O45" s="16"/>
    </row>
    <row r="46" spans="1:16" ht="15" hidden="1" customHeight="1" x14ac:dyDescent="0.25">
      <c r="A46" s="61">
        <f t="shared" si="5"/>
        <v>36</v>
      </c>
      <c r="B46" s="30">
        <v>42</v>
      </c>
      <c r="C46" s="31"/>
      <c r="D46" s="32"/>
      <c r="E46" s="62"/>
      <c r="F46" s="34">
        <v>100</v>
      </c>
      <c r="G46" s="34">
        <v>100</v>
      </c>
      <c r="H46" s="34">
        <v>100</v>
      </c>
      <c r="I46" s="34">
        <v>100</v>
      </c>
      <c r="J46" s="34">
        <v>100</v>
      </c>
      <c r="K46" s="63">
        <f t="shared" si="6"/>
        <v>200</v>
      </c>
      <c r="L46" s="38">
        <f t="shared" si="7"/>
        <v>100</v>
      </c>
      <c r="M46" s="36">
        <f t="shared" si="8"/>
        <v>100</v>
      </c>
      <c r="N46" s="60">
        <f t="shared" si="9"/>
        <v>100</v>
      </c>
      <c r="O46" s="16"/>
    </row>
    <row r="47" spans="1:16" ht="15" hidden="1" customHeight="1" x14ac:dyDescent="0.25">
      <c r="A47" s="61">
        <f t="shared" si="5"/>
        <v>36</v>
      </c>
      <c r="B47" s="30">
        <v>43</v>
      </c>
      <c r="C47" s="31"/>
      <c r="D47" s="32"/>
      <c r="E47" s="62"/>
      <c r="F47" s="34">
        <v>100</v>
      </c>
      <c r="G47" s="34">
        <v>100</v>
      </c>
      <c r="H47" s="34">
        <v>100</v>
      </c>
      <c r="I47" s="34">
        <v>100</v>
      </c>
      <c r="J47" s="34">
        <v>100</v>
      </c>
      <c r="K47" s="63">
        <f t="shared" si="6"/>
        <v>200</v>
      </c>
      <c r="L47" s="38">
        <f t="shared" si="7"/>
        <v>100</v>
      </c>
      <c r="M47" s="36">
        <f t="shared" si="8"/>
        <v>100</v>
      </c>
      <c r="N47" s="60">
        <f t="shared" si="9"/>
        <v>100</v>
      </c>
      <c r="O47" s="16"/>
    </row>
    <row r="48" spans="1:16" ht="15" hidden="1" customHeight="1" x14ac:dyDescent="0.3">
      <c r="A48" s="48">
        <f t="shared" si="5"/>
        <v>36</v>
      </c>
      <c r="B48" s="97">
        <v>44</v>
      </c>
      <c r="C48" s="66"/>
      <c r="D48" s="67"/>
      <c r="E48" s="87"/>
      <c r="F48" s="68">
        <v>100</v>
      </c>
      <c r="G48" s="68">
        <v>100</v>
      </c>
      <c r="H48" s="68">
        <v>100</v>
      </c>
      <c r="I48" s="68">
        <v>100</v>
      </c>
      <c r="J48" s="68">
        <v>100</v>
      </c>
      <c r="K48" s="99">
        <f t="shared" si="6"/>
        <v>200</v>
      </c>
      <c r="L48" s="117">
        <f t="shared" si="7"/>
        <v>100</v>
      </c>
      <c r="M48" s="101">
        <f t="shared" si="8"/>
        <v>100</v>
      </c>
      <c r="N48" s="102">
        <f t="shared" si="9"/>
        <v>100</v>
      </c>
      <c r="O48" s="135">
        <f>SUM(K45:K48)-MAX(K45:K48)</f>
        <v>600</v>
      </c>
      <c r="P48" s="136">
        <f>RANK(O48,O8:O64,1)</f>
        <v>10</v>
      </c>
    </row>
    <row r="49" spans="1:16" ht="15" hidden="1" customHeight="1" x14ac:dyDescent="0.3">
      <c r="A49" s="73">
        <f t="shared" si="5"/>
        <v>36</v>
      </c>
      <c r="B49" s="74">
        <v>45</v>
      </c>
      <c r="C49" s="54"/>
      <c r="D49" s="55"/>
      <c r="E49" s="118"/>
      <c r="F49" s="57">
        <v>100</v>
      </c>
      <c r="G49" s="57">
        <v>100</v>
      </c>
      <c r="H49" s="57">
        <v>100</v>
      </c>
      <c r="I49" s="57">
        <v>100</v>
      </c>
      <c r="J49" s="57">
        <v>100</v>
      </c>
      <c r="K49" s="76">
        <f t="shared" si="6"/>
        <v>200</v>
      </c>
      <c r="L49" s="88">
        <f t="shared" si="7"/>
        <v>100</v>
      </c>
      <c r="M49" s="78">
        <f t="shared" si="8"/>
        <v>100</v>
      </c>
      <c r="N49" s="79">
        <f t="shared" si="9"/>
        <v>100</v>
      </c>
      <c r="O49" s="16"/>
    </row>
    <row r="50" spans="1:16" ht="15" hidden="1" customHeight="1" x14ac:dyDescent="0.3">
      <c r="A50" s="61">
        <f t="shared" si="5"/>
        <v>36</v>
      </c>
      <c r="B50" s="30">
        <v>46</v>
      </c>
      <c r="C50" s="31"/>
      <c r="D50" s="32"/>
      <c r="E50" s="33"/>
      <c r="F50" s="34">
        <v>100</v>
      </c>
      <c r="G50" s="34">
        <v>100</v>
      </c>
      <c r="H50" s="34">
        <v>100</v>
      </c>
      <c r="I50" s="34">
        <v>100</v>
      </c>
      <c r="J50" s="34">
        <v>100</v>
      </c>
      <c r="K50" s="63">
        <f t="shared" si="6"/>
        <v>200</v>
      </c>
      <c r="L50" s="38">
        <f t="shared" si="7"/>
        <v>100</v>
      </c>
      <c r="M50" s="36">
        <f t="shared" si="8"/>
        <v>100</v>
      </c>
      <c r="N50" s="60">
        <f t="shared" si="9"/>
        <v>100</v>
      </c>
      <c r="O50" s="16"/>
    </row>
    <row r="51" spans="1:16" ht="15" hidden="1" customHeight="1" x14ac:dyDescent="0.3">
      <c r="A51" s="61">
        <f t="shared" si="5"/>
        <v>36</v>
      </c>
      <c r="B51" s="30">
        <v>47</v>
      </c>
      <c r="C51" s="31"/>
      <c r="D51" s="32"/>
      <c r="E51" s="33"/>
      <c r="F51" s="34">
        <v>100</v>
      </c>
      <c r="G51" s="34">
        <v>100</v>
      </c>
      <c r="H51" s="34">
        <v>100</v>
      </c>
      <c r="I51" s="34">
        <v>100</v>
      </c>
      <c r="J51" s="34">
        <v>100</v>
      </c>
      <c r="K51" s="63">
        <f t="shared" si="6"/>
        <v>200</v>
      </c>
      <c r="L51" s="38">
        <f t="shared" si="7"/>
        <v>100</v>
      </c>
      <c r="M51" s="36">
        <f t="shared" si="8"/>
        <v>100</v>
      </c>
      <c r="N51" s="60">
        <f t="shared" si="9"/>
        <v>100</v>
      </c>
      <c r="O51" s="16"/>
    </row>
    <row r="52" spans="1:16" ht="15" hidden="1" customHeight="1" x14ac:dyDescent="0.3">
      <c r="A52" s="64">
        <f t="shared" si="5"/>
        <v>36</v>
      </c>
      <c r="B52" s="65">
        <v>48</v>
      </c>
      <c r="C52" s="84"/>
      <c r="D52" s="85"/>
      <c r="E52" s="119"/>
      <c r="F52" s="120">
        <v>100</v>
      </c>
      <c r="G52" s="120">
        <v>100</v>
      </c>
      <c r="H52" s="120">
        <v>100</v>
      </c>
      <c r="I52" s="120">
        <v>100</v>
      </c>
      <c r="J52" s="120">
        <v>100</v>
      </c>
      <c r="K52" s="69">
        <f t="shared" si="6"/>
        <v>200</v>
      </c>
      <c r="L52" s="70">
        <f t="shared" si="7"/>
        <v>100</v>
      </c>
      <c r="M52" s="71">
        <f t="shared" si="8"/>
        <v>100</v>
      </c>
      <c r="N52" s="72">
        <f t="shared" si="9"/>
        <v>100</v>
      </c>
      <c r="O52" s="135">
        <f>SUM(K49:K52)-MAX(K49:K52)</f>
        <v>600</v>
      </c>
      <c r="P52" s="136">
        <f>RANK(O52,O8:O64,1)</f>
        <v>10</v>
      </c>
    </row>
    <row r="53" spans="1:16" ht="15" hidden="1" customHeight="1" x14ac:dyDescent="0.3">
      <c r="A53" s="73">
        <f t="shared" si="5"/>
        <v>36</v>
      </c>
      <c r="B53" s="74">
        <v>49</v>
      </c>
      <c r="C53" s="54"/>
      <c r="D53" s="55"/>
      <c r="E53" s="118"/>
      <c r="F53" s="57">
        <v>100</v>
      </c>
      <c r="G53" s="57">
        <v>100</v>
      </c>
      <c r="H53" s="57">
        <v>100</v>
      </c>
      <c r="I53" s="57">
        <v>100</v>
      </c>
      <c r="J53" s="57">
        <v>100</v>
      </c>
      <c r="K53" s="76">
        <f t="shared" si="6"/>
        <v>200</v>
      </c>
      <c r="L53" s="88">
        <f t="shared" si="7"/>
        <v>100</v>
      </c>
      <c r="M53" s="78">
        <f t="shared" si="8"/>
        <v>100</v>
      </c>
      <c r="N53" s="79">
        <f t="shared" si="9"/>
        <v>100</v>
      </c>
      <c r="O53" s="16"/>
    </row>
    <row r="54" spans="1:16" ht="15" hidden="1" customHeight="1" x14ac:dyDescent="0.3">
      <c r="A54" s="61">
        <f t="shared" si="5"/>
        <v>36</v>
      </c>
      <c r="B54" s="30">
        <v>50</v>
      </c>
      <c r="C54" s="31"/>
      <c r="D54" s="32"/>
      <c r="E54" s="33"/>
      <c r="F54" s="34">
        <v>100</v>
      </c>
      <c r="G54" s="34">
        <v>100</v>
      </c>
      <c r="H54" s="34">
        <v>100</v>
      </c>
      <c r="I54" s="34">
        <v>100</v>
      </c>
      <c r="J54" s="34">
        <v>100</v>
      </c>
      <c r="K54" s="63">
        <f t="shared" si="6"/>
        <v>200</v>
      </c>
      <c r="L54" s="38">
        <f t="shared" si="7"/>
        <v>100</v>
      </c>
      <c r="M54" s="36">
        <f t="shared" si="8"/>
        <v>100</v>
      </c>
      <c r="N54" s="60">
        <f t="shared" si="9"/>
        <v>100</v>
      </c>
      <c r="O54" s="16"/>
    </row>
    <row r="55" spans="1:16" ht="15" hidden="1" customHeight="1" x14ac:dyDescent="0.3">
      <c r="A55" s="61">
        <f t="shared" si="5"/>
        <v>36</v>
      </c>
      <c r="B55" s="30">
        <v>51</v>
      </c>
      <c r="C55" s="31"/>
      <c r="D55" s="32"/>
      <c r="E55" s="33"/>
      <c r="F55" s="34">
        <v>100</v>
      </c>
      <c r="G55" s="34">
        <v>100</v>
      </c>
      <c r="H55" s="34">
        <v>100</v>
      </c>
      <c r="I55" s="34">
        <v>100</v>
      </c>
      <c r="J55" s="34">
        <v>100</v>
      </c>
      <c r="K55" s="63">
        <f t="shared" si="6"/>
        <v>200</v>
      </c>
      <c r="L55" s="38">
        <f t="shared" si="7"/>
        <v>100</v>
      </c>
      <c r="M55" s="36">
        <f t="shared" si="8"/>
        <v>100</v>
      </c>
      <c r="N55" s="60">
        <f t="shared" si="9"/>
        <v>100</v>
      </c>
      <c r="O55" s="16"/>
    </row>
    <row r="56" spans="1:16" ht="15" hidden="1" customHeight="1" x14ac:dyDescent="0.3">
      <c r="A56" s="64">
        <f t="shared" si="5"/>
        <v>36</v>
      </c>
      <c r="B56" s="65">
        <v>52</v>
      </c>
      <c r="C56" s="84"/>
      <c r="D56" s="85"/>
      <c r="E56" s="119"/>
      <c r="F56" s="120">
        <v>100</v>
      </c>
      <c r="G56" s="120">
        <v>100</v>
      </c>
      <c r="H56" s="120">
        <v>100</v>
      </c>
      <c r="I56" s="120">
        <v>100</v>
      </c>
      <c r="J56" s="120">
        <v>100</v>
      </c>
      <c r="K56" s="69">
        <f t="shared" si="6"/>
        <v>200</v>
      </c>
      <c r="L56" s="70">
        <f t="shared" si="7"/>
        <v>100</v>
      </c>
      <c r="M56" s="71">
        <f t="shared" si="8"/>
        <v>100</v>
      </c>
      <c r="N56" s="72">
        <f t="shared" si="9"/>
        <v>100</v>
      </c>
      <c r="O56" s="135">
        <f>SUM(K53:K56)-MAX(K53:K56)</f>
        <v>600</v>
      </c>
      <c r="P56" s="136">
        <f>RANK(O56,O8:O64,1)</f>
        <v>10</v>
      </c>
    </row>
    <row r="57" spans="1:16" ht="15" hidden="1" customHeight="1" x14ac:dyDescent="0.3">
      <c r="A57" s="73">
        <f t="shared" si="5"/>
        <v>36</v>
      </c>
      <c r="B57" s="74">
        <v>53</v>
      </c>
      <c r="C57" s="54"/>
      <c r="D57" s="55"/>
      <c r="E57" s="118"/>
      <c r="F57" s="57">
        <v>100</v>
      </c>
      <c r="G57" s="57">
        <v>100</v>
      </c>
      <c r="H57" s="57">
        <v>100</v>
      </c>
      <c r="I57" s="57">
        <v>100</v>
      </c>
      <c r="J57" s="57">
        <v>100</v>
      </c>
      <c r="K57" s="76">
        <f t="shared" si="6"/>
        <v>200</v>
      </c>
      <c r="L57" s="88">
        <f t="shared" si="7"/>
        <v>100</v>
      </c>
      <c r="M57" s="78">
        <f t="shared" si="8"/>
        <v>100</v>
      </c>
      <c r="N57" s="79">
        <f t="shared" si="9"/>
        <v>100</v>
      </c>
      <c r="O57" s="16"/>
    </row>
    <row r="58" spans="1:16" ht="15" hidden="1" customHeight="1" x14ac:dyDescent="0.3">
      <c r="A58" s="61">
        <f t="shared" si="5"/>
        <v>36</v>
      </c>
      <c r="B58" s="30">
        <v>54</v>
      </c>
      <c r="C58" s="31"/>
      <c r="D58" s="32"/>
      <c r="E58" s="33"/>
      <c r="F58" s="34">
        <v>100</v>
      </c>
      <c r="G58" s="34">
        <v>100</v>
      </c>
      <c r="H58" s="34">
        <v>100</v>
      </c>
      <c r="I58" s="34">
        <v>100</v>
      </c>
      <c r="J58" s="34">
        <v>100</v>
      </c>
      <c r="K58" s="63">
        <f t="shared" si="6"/>
        <v>200</v>
      </c>
      <c r="L58" s="38">
        <f t="shared" si="7"/>
        <v>100</v>
      </c>
      <c r="M58" s="36">
        <f t="shared" si="8"/>
        <v>100</v>
      </c>
      <c r="N58" s="60">
        <f t="shared" si="9"/>
        <v>100</v>
      </c>
      <c r="O58" s="16"/>
    </row>
    <row r="59" spans="1:16" ht="15" hidden="1" customHeight="1" x14ac:dyDescent="0.3">
      <c r="A59" s="61">
        <f t="shared" si="5"/>
        <v>36</v>
      </c>
      <c r="B59" s="30">
        <v>55</v>
      </c>
      <c r="C59" s="31"/>
      <c r="D59" s="32"/>
      <c r="E59" s="33"/>
      <c r="F59" s="34">
        <v>100</v>
      </c>
      <c r="G59" s="34">
        <v>100</v>
      </c>
      <c r="H59" s="34">
        <v>100</v>
      </c>
      <c r="I59" s="34">
        <v>100</v>
      </c>
      <c r="J59" s="34">
        <v>100</v>
      </c>
      <c r="K59" s="63">
        <f t="shared" si="6"/>
        <v>200</v>
      </c>
      <c r="L59" s="38">
        <f t="shared" si="7"/>
        <v>100</v>
      </c>
      <c r="M59" s="36">
        <f t="shared" si="8"/>
        <v>100</v>
      </c>
      <c r="N59" s="60">
        <f t="shared" si="9"/>
        <v>100</v>
      </c>
      <c r="O59" s="16"/>
    </row>
    <row r="60" spans="1:16" ht="15" hidden="1" customHeight="1" x14ac:dyDescent="0.3">
      <c r="A60" s="64">
        <f t="shared" si="5"/>
        <v>36</v>
      </c>
      <c r="B60" s="65">
        <v>56</v>
      </c>
      <c r="C60" s="84"/>
      <c r="D60" s="85"/>
      <c r="E60" s="119"/>
      <c r="F60" s="120">
        <v>100</v>
      </c>
      <c r="G60" s="120">
        <v>100</v>
      </c>
      <c r="H60" s="120">
        <v>100</v>
      </c>
      <c r="I60" s="120">
        <v>100</v>
      </c>
      <c r="J60" s="120">
        <v>100</v>
      </c>
      <c r="K60" s="69">
        <f t="shared" si="6"/>
        <v>200</v>
      </c>
      <c r="L60" s="70">
        <f t="shared" si="7"/>
        <v>100</v>
      </c>
      <c r="M60" s="71">
        <f t="shared" si="8"/>
        <v>100</v>
      </c>
      <c r="N60" s="72">
        <f t="shared" si="9"/>
        <v>100</v>
      </c>
      <c r="O60" s="135">
        <f>SUM(K57:K60)-MAX(K57:K60)</f>
        <v>600</v>
      </c>
      <c r="P60" s="136">
        <f>RANK(O60,O8:O64,1)</f>
        <v>10</v>
      </c>
    </row>
    <row r="61" spans="1:16" ht="15" hidden="1" customHeight="1" x14ac:dyDescent="0.3">
      <c r="A61" s="73">
        <f t="shared" si="5"/>
        <v>36</v>
      </c>
      <c r="B61" s="74">
        <v>57</v>
      </c>
      <c r="C61" s="54"/>
      <c r="D61" s="55"/>
      <c r="E61" s="118"/>
      <c r="F61" s="57">
        <v>100</v>
      </c>
      <c r="G61" s="57">
        <v>100</v>
      </c>
      <c r="H61" s="57">
        <v>100</v>
      </c>
      <c r="I61" s="57">
        <v>100</v>
      </c>
      <c r="J61" s="57">
        <v>100</v>
      </c>
      <c r="K61" s="76">
        <f t="shared" si="6"/>
        <v>200</v>
      </c>
      <c r="L61" s="88">
        <f t="shared" si="7"/>
        <v>100</v>
      </c>
      <c r="M61" s="78">
        <f t="shared" si="8"/>
        <v>100</v>
      </c>
      <c r="N61" s="79">
        <f t="shared" si="9"/>
        <v>100</v>
      </c>
      <c r="O61" s="16"/>
    </row>
    <row r="62" spans="1:16" ht="15" hidden="1" customHeight="1" x14ac:dyDescent="0.3">
      <c r="A62" s="61">
        <f t="shared" si="5"/>
        <v>36</v>
      </c>
      <c r="B62" s="30">
        <v>58</v>
      </c>
      <c r="C62" s="31"/>
      <c r="D62" s="32"/>
      <c r="E62" s="33"/>
      <c r="F62" s="34">
        <v>100</v>
      </c>
      <c r="G62" s="34">
        <v>100</v>
      </c>
      <c r="H62" s="34">
        <v>100</v>
      </c>
      <c r="I62" s="34">
        <v>100</v>
      </c>
      <c r="J62" s="34">
        <v>100</v>
      </c>
      <c r="K62" s="63">
        <f t="shared" si="6"/>
        <v>200</v>
      </c>
      <c r="L62" s="38">
        <f t="shared" si="7"/>
        <v>100</v>
      </c>
      <c r="M62" s="36">
        <f t="shared" si="8"/>
        <v>100</v>
      </c>
      <c r="N62" s="60">
        <f t="shared" si="9"/>
        <v>100</v>
      </c>
      <c r="O62" s="16"/>
    </row>
    <row r="63" spans="1:16" ht="15" hidden="1" customHeight="1" x14ac:dyDescent="0.3">
      <c r="A63" s="61">
        <f t="shared" si="5"/>
        <v>36</v>
      </c>
      <c r="B63" s="30">
        <v>59</v>
      </c>
      <c r="C63" s="31"/>
      <c r="D63" s="32"/>
      <c r="E63" s="33"/>
      <c r="F63" s="34">
        <v>100</v>
      </c>
      <c r="G63" s="34">
        <v>100</v>
      </c>
      <c r="H63" s="34">
        <v>100</v>
      </c>
      <c r="I63" s="34">
        <v>100</v>
      </c>
      <c r="J63" s="34">
        <v>100</v>
      </c>
      <c r="K63" s="63">
        <f t="shared" si="6"/>
        <v>200</v>
      </c>
      <c r="L63" s="38">
        <f t="shared" si="7"/>
        <v>100</v>
      </c>
      <c r="M63" s="36">
        <f t="shared" si="8"/>
        <v>100</v>
      </c>
      <c r="N63" s="60">
        <f t="shared" si="9"/>
        <v>100</v>
      </c>
      <c r="O63" s="16"/>
    </row>
    <row r="64" spans="1:16" ht="15" hidden="1" customHeight="1" x14ac:dyDescent="0.3">
      <c r="A64" s="48">
        <f t="shared" si="5"/>
        <v>36</v>
      </c>
      <c r="B64" s="97">
        <v>60</v>
      </c>
      <c r="C64" s="66"/>
      <c r="D64" s="67"/>
      <c r="E64" s="121"/>
      <c r="F64" s="68">
        <v>100</v>
      </c>
      <c r="G64" s="68">
        <v>100</v>
      </c>
      <c r="H64" s="68">
        <v>100</v>
      </c>
      <c r="I64" s="68">
        <v>100</v>
      </c>
      <c r="J64" s="68">
        <v>100</v>
      </c>
      <c r="K64" s="99">
        <f t="shared" si="6"/>
        <v>200</v>
      </c>
      <c r="L64" s="117">
        <f t="shared" si="7"/>
        <v>100</v>
      </c>
      <c r="M64" s="101">
        <f t="shared" si="8"/>
        <v>100</v>
      </c>
      <c r="N64" s="102">
        <f t="shared" si="9"/>
        <v>100</v>
      </c>
      <c r="O64" s="135">
        <f>SUM(K61:K64)-MAX(K61:K64)</f>
        <v>600</v>
      </c>
      <c r="P64" s="136">
        <f>RANK(O64,O8:O64,1)</f>
        <v>10</v>
      </c>
    </row>
  </sheetData>
  <mergeCells count="26">
    <mergeCell ref="O53:O55"/>
    <mergeCell ref="O57:O59"/>
    <mergeCell ref="O61:O63"/>
    <mergeCell ref="O33:O35"/>
    <mergeCell ref="O37:O39"/>
    <mergeCell ref="O41:O43"/>
    <mergeCell ref="O45:O47"/>
    <mergeCell ref="O49:O51"/>
    <mergeCell ref="O13:O15"/>
    <mergeCell ref="O17:O19"/>
    <mergeCell ref="O21:O23"/>
    <mergeCell ref="O25:O27"/>
    <mergeCell ref="O29:O31"/>
    <mergeCell ref="L3:L4"/>
    <mergeCell ref="M3:M4"/>
    <mergeCell ref="N3:N4"/>
    <mergeCell ref="O5:O7"/>
    <mergeCell ref="O9:O11"/>
    <mergeCell ref="A1:K1"/>
    <mergeCell ref="A3:A4"/>
    <mergeCell ref="B3:B4"/>
    <mergeCell ref="C3:C4"/>
    <mergeCell ref="D3:D4"/>
    <mergeCell ref="E3:E4"/>
    <mergeCell ref="F3:J3"/>
    <mergeCell ref="K3:K4"/>
  </mergeCells>
  <conditionalFormatting sqref="F5:J64">
    <cfRule type="cellIs" dxfId="4" priority="2" operator="equal">
      <formula>100</formula>
    </cfRule>
  </conditionalFormatting>
  <printOptions horizontalCentered="1"/>
  <pageMargins left="0.196527777777778" right="0.196527777777778" top="1.96875" bottom="0.51111111111111096" header="0.51180555555555496" footer="0.196527777777778"/>
  <pageSetup paperSize="9" firstPageNumber="0" orientation="portrait" horizontalDpi="300" verticalDpi="300"/>
  <headerFooter>
    <oddFooter>&amp;LSportovní ředitel soutěže: Daniel Kolář&amp;RHlavní rozhodčí: Pavel Válek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P18" sqref="P18"/>
    </sheetView>
  </sheetViews>
  <sheetFormatPr defaultRowHeight="13.2" x14ac:dyDescent="0.25"/>
  <sheetData>
    <row r="1" spans="1:14" ht="21" x14ac:dyDescent="0.4">
      <c r="A1" s="7" t="s">
        <v>134</v>
      </c>
      <c r="B1" s="7"/>
      <c r="C1" s="7"/>
      <c r="D1" s="7"/>
      <c r="E1" s="7"/>
      <c r="F1" s="7"/>
      <c r="G1" s="7"/>
      <c r="H1" s="7"/>
      <c r="I1" s="7"/>
      <c r="J1" s="7"/>
      <c r="K1" s="7"/>
      <c r="L1" s="25"/>
      <c r="M1" s="26"/>
      <c r="N1" s="25"/>
    </row>
    <row r="2" spans="1:14" ht="14.4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7"/>
      <c r="N2" s="25"/>
    </row>
    <row r="3" spans="1:14" ht="14.4" thickBot="1" x14ac:dyDescent="0.3">
      <c r="A3" s="3" t="s">
        <v>1</v>
      </c>
      <c r="B3" s="1" t="s">
        <v>2</v>
      </c>
      <c r="C3" s="23" t="s">
        <v>3</v>
      </c>
      <c r="D3" s="1" t="s">
        <v>4</v>
      </c>
      <c r="E3" s="22" t="s">
        <v>5</v>
      </c>
      <c r="F3" s="21" t="s">
        <v>6</v>
      </c>
      <c r="G3" s="21"/>
      <c r="H3" s="21"/>
      <c r="I3" s="21"/>
      <c r="J3" s="21"/>
      <c r="K3" s="20" t="s">
        <v>7</v>
      </c>
      <c r="L3" s="19" t="s">
        <v>8</v>
      </c>
      <c r="M3" s="18" t="s">
        <v>9</v>
      </c>
      <c r="N3" s="17" t="s">
        <v>10</v>
      </c>
    </row>
    <row r="4" spans="1:14" ht="14.4" thickTop="1" thickBot="1" x14ac:dyDescent="0.3">
      <c r="A4" s="3"/>
      <c r="B4" s="1"/>
      <c r="C4" s="23"/>
      <c r="D4" s="1"/>
      <c r="E4" s="22"/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20"/>
      <c r="L4" s="19"/>
      <c r="M4" s="18"/>
      <c r="N4" s="17"/>
    </row>
    <row r="5" spans="1:14" ht="14.4" thickTop="1" x14ac:dyDescent="0.25">
      <c r="A5" s="52">
        <f t="shared" ref="A5:A15" si="0">RANK(K5,$K$5:$K$64,1)</f>
        <v>1</v>
      </c>
      <c r="B5" s="53">
        <v>1</v>
      </c>
      <c r="C5" s="41" t="s">
        <v>135</v>
      </c>
      <c r="D5" s="86">
        <v>1999</v>
      </c>
      <c r="E5" s="56" t="s">
        <v>36</v>
      </c>
      <c r="F5" s="57">
        <v>4</v>
      </c>
      <c r="G5" s="57">
        <v>3.84</v>
      </c>
      <c r="H5" s="57">
        <v>4.58</v>
      </c>
      <c r="I5" s="57">
        <v>3.66</v>
      </c>
      <c r="J5" s="57">
        <v>3.64</v>
      </c>
      <c r="K5" s="58">
        <f t="shared" ref="K5:K36" si="1">SMALL(F5:J5,1)+SMALL(F5:J5,2)</f>
        <v>7.3000000000000007</v>
      </c>
      <c r="L5" s="59">
        <f t="shared" ref="L5:L36" si="2">SMALL(F5:J5,3)</f>
        <v>3.84</v>
      </c>
      <c r="M5" s="36">
        <f t="shared" ref="M5:M36" si="3">SMALL(F5:J5,4)</f>
        <v>4</v>
      </c>
      <c r="N5" s="60">
        <f t="shared" ref="N5:N36" si="4">SMALL(F5:J5,5)</f>
        <v>4.58</v>
      </c>
    </row>
    <row r="6" spans="1:14" ht="13.8" x14ac:dyDescent="0.25">
      <c r="A6" s="61">
        <f t="shared" si="0"/>
        <v>2</v>
      </c>
      <c r="B6" s="30">
        <v>2</v>
      </c>
      <c r="C6" s="41" t="s">
        <v>136</v>
      </c>
      <c r="D6" s="40">
        <v>1999</v>
      </c>
      <c r="E6" s="137" t="s">
        <v>70</v>
      </c>
      <c r="F6" s="34">
        <v>3.9</v>
      </c>
      <c r="G6" s="34">
        <v>3.72</v>
      </c>
      <c r="H6" s="34">
        <v>4.7300000000000004</v>
      </c>
      <c r="I6" s="34">
        <v>3.91</v>
      </c>
      <c r="J6" s="34">
        <v>4.09</v>
      </c>
      <c r="K6" s="63">
        <f t="shared" si="1"/>
        <v>7.62</v>
      </c>
      <c r="L6" s="153">
        <f t="shared" si="2"/>
        <v>3.91</v>
      </c>
      <c r="M6" s="36">
        <f t="shared" si="3"/>
        <v>4.09</v>
      </c>
      <c r="N6" s="60">
        <f t="shared" si="4"/>
        <v>4.7300000000000004</v>
      </c>
    </row>
    <row r="7" spans="1:14" ht="13.8" x14ac:dyDescent="0.25">
      <c r="A7" s="61">
        <f t="shared" si="0"/>
        <v>3</v>
      </c>
      <c r="B7" s="30">
        <v>3</v>
      </c>
      <c r="C7" s="41" t="s">
        <v>137</v>
      </c>
      <c r="D7" s="40">
        <v>1999</v>
      </c>
      <c r="E7" s="137" t="s">
        <v>76</v>
      </c>
      <c r="F7" s="34">
        <v>4.1100000000000003</v>
      </c>
      <c r="G7" s="34">
        <v>3.84</v>
      </c>
      <c r="H7" s="34">
        <v>3.85</v>
      </c>
      <c r="I7" s="34">
        <v>3.89</v>
      </c>
      <c r="J7" s="34">
        <v>4.0999999999999996</v>
      </c>
      <c r="K7" s="63">
        <f t="shared" si="1"/>
        <v>7.6899999999999995</v>
      </c>
      <c r="L7" s="153">
        <f t="shared" si="2"/>
        <v>3.89</v>
      </c>
      <c r="M7" s="36">
        <f t="shared" si="3"/>
        <v>4.0999999999999996</v>
      </c>
      <c r="N7" s="60">
        <f t="shared" si="4"/>
        <v>4.1100000000000003</v>
      </c>
    </row>
    <row r="8" spans="1:14" ht="14.4" thickBot="1" x14ac:dyDescent="0.3">
      <c r="A8" s="64">
        <f t="shared" si="0"/>
        <v>4</v>
      </c>
      <c r="B8" s="65">
        <v>4</v>
      </c>
      <c r="C8" s="84" t="s">
        <v>138</v>
      </c>
      <c r="D8" s="93">
        <v>2003</v>
      </c>
      <c r="E8" s="87" t="s">
        <v>36</v>
      </c>
      <c r="F8" s="34">
        <v>4.3899999999999997</v>
      </c>
      <c r="G8" s="34">
        <v>3.98</v>
      </c>
      <c r="H8" s="34">
        <v>3.89</v>
      </c>
      <c r="I8" s="34">
        <v>3.93</v>
      </c>
      <c r="J8" s="34">
        <v>4.75</v>
      </c>
      <c r="K8" s="69">
        <f t="shared" si="1"/>
        <v>7.82</v>
      </c>
      <c r="L8" s="154">
        <f t="shared" si="2"/>
        <v>3.98</v>
      </c>
      <c r="M8" s="71">
        <f t="shared" si="3"/>
        <v>4.3899999999999997</v>
      </c>
      <c r="N8" s="72">
        <f t="shared" si="4"/>
        <v>4.75</v>
      </c>
    </row>
    <row r="9" spans="1:14" ht="13.8" x14ac:dyDescent="0.25">
      <c r="A9" s="73">
        <f t="shared" si="0"/>
        <v>5</v>
      </c>
      <c r="B9" s="74">
        <v>5</v>
      </c>
      <c r="C9" s="54" t="s">
        <v>139</v>
      </c>
      <c r="D9" s="86">
        <v>2001</v>
      </c>
      <c r="E9" s="155" t="s">
        <v>36</v>
      </c>
      <c r="F9" s="57">
        <v>3.94</v>
      </c>
      <c r="G9" s="57">
        <v>4.16</v>
      </c>
      <c r="H9" s="57">
        <v>4.07</v>
      </c>
      <c r="I9" s="57">
        <v>4.07</v>
      </c>
      <c r="J9" s="57">
        <v>3.92</v>
      </c>
      <c r="K9" s="76">
        <f t="shared" si="1"/>
        <v>7.8599999999999994</v>
      </c>
      <c r="L9" s="88">
        <f t="shared" si="2"/>
        <v>4.07</v>
      </c>
      <c r="M9" s="78">
        <f t="shared" si="3"/>
        <v>4.07</v>
      </c>
      <c r="N9" s="79">
        <f t="shared" si="4"/>
        <v>4.16</v>
      </c>
    </row>
    <row r="10" spans="1:14" ht="13.8" x14ac:dyDescent="0.25">
      <c r="A10" s="61">
        <f t="shared" si="0"/>
        <v>6</v>
      </c>
      <c r="B10" s="30">
        <v>6</v>
      </c>
      <c r="C10" s="41" t="s">
        <v>140</v>
      </c>
      <c r="D10" s="40">
        <v>2000</v>
      </c>
      <c r="E10" s="156" t="s">
        <v>141</v>
      </c>
      <c r="F10" s="34">
        <v>5.3</v>
      </c>
      <c r="G10" s="34">
        <v>4.1900000000000004</v>
      </c>
      <c r="H10" s="34">
        <v>3.9</v>
      </c>
      <c r="I10" s="34">
        <v>4.03</v>
      </c>
      <c r="J10" s="34">
        <v>100</v>
      </c>
      <c r="K10" s="63">
        <f t="shared" si="1"/>
        <v>7.93</v>
      </c>
      <c r="L10" s="59">
        <f t="shared" si="2"/>
        <v>4.1900000000000004</v>
      </c>
      <c r="M10" s="36">
        <f t="shared" si="3"/>
        <v>5.3</v>
      </c>
      <c r="N10" s="60">
        <f t="shared" si="4"/>
        <v>100</v>
      </c>
    </row>
    <row r="11" spans="1:14" ht="13.8" x14ac:dyDescent="0.25">
      <c r="A11" s="61">
        <f t="shared" si="0"/>
        <v>7</v>
      </c>
      <c r="B11" s="30">
        <v>7</v>
      </c>
      <c r="C11" s="41" t="s">
        <v>142</v>
      </c>
      <c r="D11" s="40">
        <v>1999</v>
      </c>
      <c r="E11" s="156" t="s">
        <v>76</v>
      </c>
      <c r="F11" s="34">
        <v>4.28</v>
      </c>
      <c r="G11" s="34">
        <v>4.03</v>
      </c>
      <c r="H11" s="34">
        <v>4.3499999999999996</v>
      </c>
      <c r="I11" s="34">
        <v>4.76</v>
      </c>
      <c r="J11" s="34">
        <v>4.17</v>
      </c>
      <c r="K11" s="63">
        <f t="shared" si="1"/>
        <v>8.1999999999999993</v>
      </c>
      <c r="L11" s="59">
        <f t="shared" si="2"/>
        <v>4.28</v>
      </c>
      <c r="M11" s="36">
        <f t="shared" si="3"/>
        <v>4.3499999999999996</v>
      </c>
      <c r="N11" s="60">
        <f t="shared" si="4"/>
        <v>4.76</v>
      </c>
    </row>
    <row r="12" spans="1:14" ht="14.4" thickBot="1" x14ac:dyDescent="0.3">
      <c r="A12" s="64">
        <f t="shared" si="0"/>
        <v>8</v>
      </c>
      <c r="B12" s="65">
        <v>8</v>
      </c>
      <c r="C12" s="66" t="s">
        <v>143</v>
      </c>
      <c r="D12" s="67">
        <v>2000</v>
      </c>
      <c r="E12" s="87" t="s">
        <v>144</v>
      </c>
      <c r="F12" s="34">
        <v>4.4000000000000004</v>
      </c>
      <c r="G12" s="34">
        <v>4.0999999999999996</v>
      </c>
      <c r="H12" s="34">
        <v>4.3</v>
      </c>
      <c r="I12" s="34">
        <v>4.3499999999999996</v>
      </c>
      <c r="J12" s="34">
        <v>4.24</v>
      </c>
      <c r="K12" s="69">
        <f t="shared" si="1"/>
        <v>8.34</v>
      </c>
      <c r="L12" s="70">
        <f t="shared" si="2"/>
        <v>4.3</v>
      </c>
      <c r="M12" s="71">
        <f t="shared" si="3"/>
        <v>4.3499999999999996</v>
      </c>
      <c r="N12" s="72">
        <f t="shared" si="4"/>
        <v>4.4000000000000004</v>
      </c>
    </row>
    <row r="13" spans="1:14" ht="13.8" x14ac:dyDescent="0.25">
      <c r="A13" s="73">
        <f t="shared" si="0"/>
        <v>9</v>
      </c>
      <c r="B13" s="74">
        <v>9</v>
      </c>
      <c r="C13" s="54" t="s">
        <v>145</v>
      </c>
      <c r="D13" s="86">
        <v>2001</v>
      </c>
      <c r="E13" s="155" t="s">
        <v>146</v>
      </c>
      <c r="F13" s="57">
        <v>4.38</v>
      </c>
      <c r="G13" s="57">
        <v>4.1100000000000003</v>
      </c>
      <c r="H13" s="57">
        <v>4.5</v>
      </c>
      <c r="I13" s="57">
        <v>4.3</v>
      </c>
      <c r="J13" s="57">
        <v>4.3099999999999996</v>
      </c>
      <c r="K13" s="76">
        <f t="shared" si="1"/>
        <v>8.41</v>
      </c>
      <c r="L13" s="88">
        <f t="shared" si="2"/>
        <v>4.3099999999999996</v>
      </c>
      <c r="M13" s="78">
        <f t="shared" si="3"/>
        <v>4.38</v>
      </c>
      <c r="N13" s="79">
        <f t="shared" si="4"/>
        <v>4.5</v>
      </c>
    </row>
    <row r="14" spans="1:14" ht="13.8" x14ac:dyDescent="0.25">
      <c r="A14" s="61">
        <f t="shared" si="0"/>
        <v>10</v>
      </c>
      <c r="B14" s="30">
        <v>10</v>
      </c>
      <c r="C14" s="41" t="s">
        <v>147</v>
      </c>
      <c r="D14" s="40">
        <v>2000</v>
      </c>
      <c r="E14" s="156" t="s">
        <v>146</v>
      </c>
      <c r="F14" s="34">
        <v>4.93</v>
      </c>
      <c r="G14" s="34">
        <v>4.4000000000000004</v>
      </c>
      <c r="H14" s="34">
        <v>4.58</v>
      </c>
      <c r="I14" s="34">
        <v>4.03</v>
      </c>
      <c r="J14" s="34">
        <v>4.4400000000000004</v>
      </c>
      <c r="K14" s="63">
        <f t="shared" si="1"/>
        <v>8.43</v>
      </c>
      <c r="L14" s="153">
        <f t="shared" si="2"/>
        <v>4.4400000000000004</v>
      </c>
      <c r="M14" s="36">
        <f t="shared" si="3"/>
        <v>4.58</v>
      </c>
      <c r="N14" s="60">
        <f t="shared" si="4"/>
        <v>4.93</v>
      </c>
    </row>
    <row r="15" spans="1:14" ht="13.8" x14ac:dyDescent="0.25">
      <c r="A15" s="61">
        <f t="shared" si="0"/>
        <v>11</v>
      </c>
      <c r="B15" s="30">
        <v>11</v>
      </c>
      <c r="C15" s="41" t="s">
        <v>148</v>
      </c>
      <c r="D15" s="40">
        <v>2000</v>
      </c>
      <c r="E15" s="156" t="s">
        <v>77</v>
      </c>
      <c r="F15" s="34">
        <v>4.22</v>
      </c>
      <c r="G15" s="34">
        <v>4.47</v>
      </c>
      <c r="H15" s="34">
        <v>4.24</v>
      </c>
      <c r="I15" s="34">
        <v>4.8099999999999996</v>
      </c>
      <c r="J15" s="34">
        <v>4.29</v>
      </c>
      <c r="K15" s="63">
        <f t="shared" si="1"/>
        <v>8.4600000000000009</v>
      </c>
      <c r="L15" s="59">
        <f t="shared" si="2"/>
        <v>4.29</v>
      </c>
      <c r="M15" s="36">
        <f t="shared" si="3"/>
        <v>4.47</v>
      </c>
      <c r="N15" s="60">
        <f t="shared" si="4"/>
        <v>4.8099999999999996</v>
      </c>
    </row>
    <row r="16" spans="1:14" ht="14.4" thickBot="1" x14ac:dyDescent="0.3">
      <c r="A16" s="64">
        <v>12</v>
      </c>
      <c r="B16" s="65">
        <v>12</v>
      </c>
      <c r="C16" s="66" t="s">
        <v>149</v>
      </c>
      <c r="D16" s="67">
        <v>2000</v>
      </c>
      <c r="E16" s="87" t="s">
        <v>76</v>
      </c>
      <c r="F16" s="34">
        <v>4.2</v>
      </c>
      <c r="G16" s="34">
        <v>4.3099999999999996</v>
      </c>
      <c r="H16" s="34">
        <v>4.3099999999999996</v>
      </c>
      <c r="I16" s="34">
        <v>4.45</v>
      </c>
      <c r="J16" s="34">
        <v>4.26</v>
      </c>
      <c r="K16" s="69">
        <f t="shared" si="1"/>
        <v>8.4600000000000009</v>
      </c>
      <c r="L16" s="70">
        <f t="shared" si="2"/>
        <v>4.3099999999999996</v>
      </c>
      <c r="M16" s="71">
        <f t="shared" si="3"/>
        <v>4.3099999999999996</v>
      </c>
      <c r="N16" s="72">
        <f t="shared" si="4"/>
        <v>4.45</v>
      </c>
    </row>
    <row r="17" spans="1:14" ht="13.8" x14ac:dyDescent="0.25">
      <c r="A17" s="73">
        <f t="shared" ref="A17:A36" si="5">RANK(K17,$K$5:$K$64,1)</f>
        <v>13</v>
      </c>
      <c r="B17" s="74">
        <v>13</v>
      </c>
      <c r="C17" s="54" t="s">
        <v>150</v>
      </c>
      <c r="D17" s="114">
        <v>2002</v>
      </c>
      <c r="E17" s="157" t="s">
        <v>74</v>
      </c>
      <c r="F17" s="57">
        <v>4.53</v>
      </c>
      <c r="G17" s="57">
        <v>4.33</v>
      </c>
      <c r="H17" s="57">
        <v>4.74</v>
      </c>
      <c r="I17" s="57">
        <v>4.37</v>
      </c>
      <c r="J17" s="57">
        <v>4.2</v>
      </c>
      <c r="K17" s="76">
        <f t="shared" si="1"/>
        <v>8.5300000000000011</v>
      </c>
      <c r="L17" s="158">
        <f t="shared" si="2"/>
        <v>4.37</v>
      </c>
      <c r="M17" s="78">
        <f t="shared" si="3"/>
        <v>4.53</v>
      </c>
      <c r="N17" s="79">
        <f t="shared" si="4"/>
        <v>4.74</v>
      </c>
    </row>
    <row r="18" spans="1:14" ht="13.8" x14ac:dyDescent="0.25">
      <c r="A18" s="61">
        <f t="shared" si="5"/>
        <v>14</v>
      </c>
      <c r="B18" s="30">
        <v>14</v>
      </c>
      <c r="C18" s="41" t="s">
        <v>151</v>
      </c>
      <c r="D18" s="40">
        <v>2001</v>
      </c>
      <c r="E18" s="156" t="s">
        <v>146</v>
      </c>
      <c r="F18" s="34">
        <v>4.2699999999999996</v>
      </c>
      <c r="G18" s="34">
        <v>4.4000000000000004</v>
      </c>
      <c r="H18" s="34">
        <v>4.4000000000000004</v>
      </c>
      <c r="I18" s="34">
        <v>5.07</v>
      </c>
      <c r="J18" s="34">
        <v>4.37</v>
      </c>
      <c r="K18" s="63">
        <f t="shared" si="1"/>
        <v>8.64</v>
      </c>
      <c r="L18" s="59">
        <f t="shared" si="2"/>
        <v>4.4000000000000004</v>
      </c>
      <c r="M18" s="36">
        <f t="shared" si="3"/>
        <v>4.4000000000000004</v>
      </c>
      <c r="N18" s="60">
        <f t="shared" si="4"/>
        <v>5.07</v>
      </c>
    </row>
    <row r="19" spans="1:14" ht="13.8" x14ac:dyDescent="0.25">
      <c r="A19" s="61">
        <f t="shared" si="5"/>
        <v>15</v>
      </c>
      <c r="B19" s="30">
        <v>15</v>
      </c>
      <c r="C19" s="41" t="s">
        <v>152</v>
      </c>
      <c r="D19" s="40">
        <v>2001</v>
      </c>
      <c r="E19" s="156" t="s">
        <v>36</v>
      </c>
      <c r="F19" s="34">
        <v>4.37</v>
      </c>
      <c r="G19" s="34">
        <v>5.48</v>
      </c>
      <c r="H19" s="34">
        <v>6.11</v>
      </c>
      <c r="I19" s="34">
        <v>4.47</v>
      </c>
      <c r="J19" s="34">
        <v>4.42</v>
      </c>
      <c r="K19" s="63">
        <f t="shared" si="1"/>
        <v>8.7899999999999991</v>
      </c>
      <c r="L19" s="59">
        <f t="shared" si="2"/>
        <v>4.47</v>
      </c>
      <c r="M19" s="36">
        <f t="shared" si="3"/>
        <v>5.48</v>
      </c>
      <c r="N19" s="60">
        <f t="shared" si="4"/>
        <v>6.11</v>
      </c>
    </row>
    <row r="20" spans="1:14" ht="14.4" thickBot="1" x14ac:dyDescent="0.3">
      <c r="A20" s="64">
        <f t="shared" si="5"/>
        <v>16</v>
      </c>
      <c r="B20" s="65">
        <v>16</v>
      </c>
      <c r="C20" s="66" t="s">
        <v>153</v>
      </c>
      <c r="D20" s="66">
        <v>2000</v>
      </c>
      <c r="E20" s="87" t="s">
        <v>154</v>
      </c>
      <c r="F20" s="34">
        <v>4.8499999999999996</v>
      </c>
      <c r="G20" s="34">
        <v>4.63</v>
      </c>
      <c r="H20" s="34">
        <v>4.66</v>
      </c>
      <c r="I20" s="34">
        <v>4.59</v>
      </c>
      <c r="J20" s="34">
        <v>4.2300000000000004</v>
      </c>
      <c r="K20" s="69">
        <f t="shared" si="1"/>
        <v>8.82</v>
      </c>
      <c r="L20" s="70">
        <f t="shared" si="2"/>
        <v>4.63</v>
      </c>
      <c r="M20" s="71">
        <f t="shared" si="3"/>
        <v>4.66</v>
      </c>
      <c r="N20" s="72">
        <f t="shared" si="4"/>
        <v>4.8499999999999996</v>
      </c>
    </row>
    <row r="21" spans="1:14" ht="13.8" x14ac:dyDescent="0.25">
      <c r="A21" s="73">
        <f t="shared" si="5"/>
        <v>17</v>
      </c>
      <c r="B21" s="74">
        <v>17</v>
      </c>
      <c r="C21" s="54" t="s">
        <v>155</v>
      </c>
      <c r="D21" s="86">
        <v>2000</v>
      </c>
      <c r="E21" s="56" t="s">
        <v>74</v>
      </c>
      <c r="F21" s="57">
        <v>4.59</v>
      </c>
      <c r="G21" s="57">
        <v>4.49</v>
      </c>
      <c r="H21" s="57">
        <v>4.5999999999999996</v>
      </c>
      <c r="I21" s="57">
        <v>4.6900000000000004</v>
      </c>
      <c r="J21" s="57">
        <v>4.53</v>
      </c>
      <c r="K21" s="76">
        <f t="shared" si="1"/>
        <v>9.02</v>
      </c>
      <c r="L21" s="158">
        <f t="shared" si="2"/>
        <v>4.59</v>
      </c>
      <c r="M21" s="78">
        <f t="shared" si="3"/>
        <v>4.5999999999999996</v>
      </c>
      <c r="N21" s="79">
        <f t="shared" si="4"/>
        <v>4.6900000000000004</v>
      </c>
    </row>
    <row r="22" spans="1:14" ht="13.8" x14ac:dyDescent="0.25">
      <c r="A22" s="61">
        <f t="shared" si="5"/>
        <v>18</v>
      </c>
      <c r="B22" s="30">
        <v>18</v>
      </c>
      <c r="C22" s="41" t="s">
        <v>156</v>
      </c>
      <c r="D22" s="40">
        <v>2000</v>
      </c>
      <c r="E22" s="137" t="s">
        <v>74</v>
      </c>
      <c r="F22" s="34">
        <v>4.55</v>
      </c>
      <c r="G22" s="34">
        <v>4.57</v>
      </c>
      <c r="H22" s="34">
        <v>4.4800000000000004</v>
      </c>
      <c r="I22" s="34">
        <v>5.13</v>
      </c>
      <c r="J22" s="34">
        <v>100</v>
      </c>
      <c r="K22" s="63">
        <f t="shared" si="1"/>
        <v>9.0300000000000011</v>
      </c>
      <c r="L22" s="59">
        <f t="shared" si="2"/>
        <v>4.57</v>
      </c>
      <c r="M22" s="36">
        <f t="shared" si="3"/>
        <v>5.13</v>
      </c>
      <c r="N22" s="60">
        <f t="shared" si="4"/>
        <v>100</v>
      </c>
    </row>
    <row r="23" spans="1:14" ht="13.8" x14ac:dyDescent="0.25">
      <c r="A23" s="61">
        <f t="shared" si="5"/>
        <v>19</v>
      </c>
      <c r="B23" s="30">
        <v>19</v>
      </c>
      <c r="C23" s="41" t="s">
        <v>157</v>
      </c>
      <c r="D23" s="40">
        <v>1999</v>
      </c>
      <c r="E23" s="137" t="s">
        <v>146</v>
      </c>
      <c r="F23" s="34">
        <v>4.58</v>
      </c>
      <c r="G23" s="34">
        <v>4.55</v>
      </c>
      <c r="H23" s="34">
        <v>4.67</v>
      </c>
      <c r="I23" s="34">
        <v>4.68</v>
      </c>
      <c r="J23" s="34">
        <v>4.5199999999999996</v>
      </c>
      <c r="K23" s="63">
        <f t="shared" si="1"/>
        <v>9.07</v>
      </c>
      <c r="L23" s="59">
        <f t="shared" si="2"/>
        <v>4.58</v>
      </c>
      <c r="M23" s="36">
        <f t="shared" si="3"/>
        <v>4.67</v>
      </c>
      <c r="N23" s="60">
        <f t="shared" si="4"/>
        <v>4.68</v>
      </c>
    </row>
    <row r="24" spans="1:14" ht="14.4" thickBot="1" x14ac:dyDescent="0.3">
      <c r="A24" s="64">
        <f t="shared" si="5"/>
        <v>20</v>
      </c>
      <c r="B24" s="65">
        <v>20</v>
      </c>
      <c r="C24" s="66" t="s">
        <v>158</v>
      </c>
      <c r="D24" s="67">
        <v>1999</v>
      </c>
      <c r="E24" s="87" t="s">
        <v>144</v>
      </c>
      <c r="F24" s="34">
        <v>5.19</v>
      </c>
      <c r="G24" s="34">
        <v>4.57</v>
      </c>
      <c r="H24" s="34">
        <v>4.59</v>
      </c>
      <c r="I24" s="34">
        <v>4.8099999999999996</v>
      </c>
      <c r="J24" s="34">
        <v>4.66</v>
      </c>
      <c r="K24" s="69">
        <f t="shared" si="1"/>
        <v>9.16</v>
      </c>
      <c r="L24" s="70">
        <f t="shared" si="2"/>
        <v>4.66</v>
      </c>
      <c r="M24" s="71">
        <f t="shared" si="3"/>
        <v>4.8099999999999996</v>
      </c>
      <c r="N24" s="72">
        <f t="shared" si="4"/>
        <v>5.19</v>
      </c>
    </row>
    <row r="25" spans="1:14" ht="13.8" x14ac:dyDescent="0.25">
      <c r="A25" s="73">
        <f t="shared" si="5"/>
        <v>21</v>
      </c>
      <c r="B25" s="74">
        <v>21</v>
      </c>
      <c r="C25" s="54" t="s">
        <v>159</v>
      </c>
      <c r="D25" s="54">
        <v>2001</v>
      </c>
      <c r="E25" s="155" t="s">
        <v>154</v>
      </c>
      <c r="F25" s="57">
        <v>5.41</v>
      </c>
      <c r="G25" s="57">
        <v>5.12</v>
      </c>
      <c r="H25" s="57">
        <v>4.72</v>
      </c>
      <c r="I25" s="57">
        <v>4.72</v>
      </c>
      <c r="J25" s="57">
        <v>4.45</v>
      </c>
      <c r="K25" s="76">
        <f t="shared" si="1"/>
        <v>9.17</v>
      </c>
      <c r="L25" s="88">
        <f t="shared" si="2"/>
        <v>4.72</v>
      </c>
      <c r="M25" s="78">
        <f t="shared" si="3"/>
        <v>5.12</v>
      </c>
      <c r="N25" s="79">
        <f t="shared" si="4"/>
        <v>5.41</v>
      </c>
    </row>
    <row r="26" spans="1:14" ht="13.8" x14ac:dyDescent="0.25">
      <c r="A26" s="61">
        <f t="shared" si="5"/>
        <v>22</v>
      </c>
      <c r="B26" s="30">
        <v>22</v>
      </c>
      <c r="C26" s="41" t="s">
        <v>160</v>
      </c>
      <c r="D26" s="40">
        <v>1999</v>
      </c>
      <c r="E26" s="156" t="s">
        <v>144</v>
      </c>
      <c r="F26" s="34">
        <v>4.8499999999999996</v>
      </c>
      <c r="G26" s="34">
        <v>4.87</v>
      </c>
      <c r="H26" s="34">
        <v>5.13</v>
      </c>
      <c r="I26" s="34">
        <v>4.5199999999999996</v>
      </c>
      <c r="J26" s="34">
        <v>5.05</v>
      </c>
      <c r="K26" s="63">
        <f t="shared" si="1"/>
        <v>9.3699999999999992</v>
      </c>
      <c r="L26" s="153">
        <f t="shared" si="2"/>
        <v>4.87</v>
      </c>
      <c r="M26" s="36">
        <f t="shared" si="3"/>
        <v>5.05</v>
      </c>
      <c r="N26" s="60">
        <f t="shared" si="4"/>
        <v>5.13</v>
      </c>
    </row>
    <row r="27" spans="1:14" ht="13.8" x14ac:dyDescent="0.25">
      <c r="A27" s="61">
        <f t="shared" si="5"/>
        <v>23</v>
      </c>
      <c r="B27" s="30">
        <v>23</v>
      </c>
      <c r="C27" s="41" t="s">
        <v>161</v>
      </c>
      <c r="D27" s="40">
        <v>2000</v>
      </c>
      <c r="E27" s="156" t="s">
        <v>141</v>
      </c>
      <c r="F27" s="34">
        <v>5.68</v>
      </c>
      <c r="G27" s="34">
        <v>4.93</v>
      </c>
      <c r="H27" s="34">
        <v>4.92</v>
      </c>
      <c r="I27" s="34">
        <v>5.0199999999999996</v>
      </c>
      <c r="J27" s="34">
        <v>100</v>
      </c>
      <c r="K27" s="63">
        <f t="shared" si="1"/>
        <v>9.85</v>
      </c>
      <c r="L27" s="59">
        <f t="shared" si="2"/>
        <v>5.0199999999999996</v>
      </c>
      <c r="M27" s="36">
        <f t="shared" si="3"/>
        <v>5.68</v>
      </c>
      <c r="N27" s="60">
        <f t="shared" si="4"/>
        <v>100</v>
      </c>
    </row>
    <row r="28" spans="1:14" ht="14.4" thickBot="1" x14ac:dyDescent="0.3">
      <c r="A28" s="64">
        <f t="shared" si="5"/>
        <v>24</v>
      </c>
      <c r="B28" s="65">
        <v>24</v>
      </c>
      <c r="C28" s="66" t="s">
        <v>162</v>
      </c>
      <c r="D28" s="67">
        <v>1999</v>
      </c>
      <c r="E28" s="159" t="s">
        <v>76</v>
      </c>
      <c r="F28" s="34">
        <v>5.04</v>
      </c>
      <c r="G28" s="34">
        <v>5.44</v>
      </c>
      <c r="H28" s="34">
        <v>5.01</v>
      </c>
      <c r="I28" s="34">
        <v>5.4</v>
      </c>
      <c r="J28" s="34">
        <v>5.72</v>
      </c>
      <c r="K28" s="69">
        <f t="shared" si="1"/>
        <v>10.050000000000001</v>
      </c>
      <c r="L28" s="70">
        <f t="shared" si="2"/>
        <v>5.4</v>
      </c>
      <c r="M28" s="71">
        <f t="shared" si="3"/>
        <v>5.44</v>
      </c>
      <c r="N28" s="72">
        <f t="shared" si="4"/>
        <v>5.72</v>
      </c>
    </row>
    <row r="29" spans="1:14" ht="13.8" x14ac:dyDescent="0.25">
      <c r="A29" s="73">
        <f t="shared" si="5"/>
        <v>25</v>
      </c>
      <c r="B29" s="74">
        <v>25</v>
      </c>
      <c r="C29" s="94" t="s">
        <v>163</v>
      </c>
      <c r="D29" s="54">
        <v>2000</v>
      </c>
      <c r="E29" s="56" t="s">
        <v>154</v>
      </c>
      <c r="F29" s="57">
        <v>5.74</v>
      </c>
      <c r="G29" s="57">
        <v>5.25</v>
      </c>
      <c r="H29" s="57">
        <v>5.04</v>
      </c>
      <c r="I29" s="57">
        <v>5.25</v>
      </c>
      <c r="J29" s="57">
        <v>5.36</v>
      </c>
      <c r="K29" s="76">
        <f t="shared" si="1"/>
        <v>10.29</v>
      </c>
      <c r="L29" s="88">
        <f t="shared" si="2"/>
        <v>5.25</v>
      </c>
      <c r="M29" s="78">
        <f t="shared" si="3"/>
        <v>5.36</v>
      </c>
      <c r="N29" s="79">
        <f t="shared" si="4"/>
        <v>5.74</v>
      </c>
    </row>
    <row r="30" spans="1:14" ht="13.8" x14ac:dyDescent="0.25">
      <c r="A30" s="61">
        <f t="shared" si="5"/>
        <v>26</v>
      </c>
      <c r="B30" s="30">
        <v>26</v>
      </c>
      <c r="C30" s="96" t="s">
        <v>164</v>
      </c>
      <c r="D30" s="40">
        <v>2002</v>
      </c>
      <c r="E30" s="137" t="s">
        <v>141</v>
      </c>
      <c r="F30" s="34">
        <v>6.01</v>
      </c>
      <c r="G30" s="34">
        <v>6.15</v>
      </c>
      <c r="H30" s="34">
        <v>5.17</v>
      </c>
      <c r="I30" s="34">
        <v>5.55</v>
      </c>
      <c r="J30" s="34">
        <v>100</v>
      </c>
      <c r="K30" s="63">
        <f t="shared" si="1"/>
        <v>10.719999999999999</v>
      </c>
      <c r="L30" s="59">
        <f t="shared" si="2"/>
        <v>6.01</v>
      </c>
      <c r="M30" s="36">
        <f t="shared" si="3"/>
        <v>6.15</v>
      </c>
      <c r="N30" s="60">
        <f t="shared" si="4"/>
        <v>100</v>
      </c>
    </row>
    <row r="31" spans="1:14" ht="13.8" x14ac:dyDescent="0.25">
      <c r="A31" s="61">
        <f t="shared" si="5"/>
        <v>27</v>
      </c>
      <c r="B31" s="30">
        <v>27</v>
      </c>
      <c r="C31" s="96" t="s">
        <v>165</v>
      </c>
      <c r="D31" s="40">
        <v>1999</v>
      </c>
      <c r="E31" s="137" t="s">
        <v>70</v>
      </c>
      <c r="F31" s="34">
        <v>5.51</v>
      </c>
      <c r="G31" s="34">
        <v>6.08</v>
      </c>
      <c r="H31" s="34">
        <v>6.07</v>
      </c>
      <c r="I31" s="34">
        <v>6</v>
      </c>
      <c r="J31" s="34">
        <v>5.78</v>
      </c>
      <c r="K31" s="63">
        <f t="shared" si="1"/>
        <v>11.29</v>
      </c>
      <c r="L31" s="59">
        <f t="shared" si="2"/>
        <v>6</v>
      </c>
      <c r="M31" s="160">
        <f t="shared" si="3"/>
        <v>6.07</v>
      </c>
      <c r="N31" s="60">
        <f t="shared" si="4"/>
        <v>6.08</v>
      </c>
    </row>
    <row r="32" spans="1:14" ht="14.4" thickBot="1" x14ac:dyDescent="0.3">
      <c r="A32" s="48">
        <f t="shared" si="5"/>
        <v>28</v>
      </c>
      <c r="B32" s="97">
        <v>28</v>
      </c>
      <c r="C32" s="98" t="s">
        <v>166</v>
      </c>
      <c r="D32" s="67">
        <v>2002</v>
      </c>
      <c r="E32" s="87" t="s">
        <v>70</v>
      </c>
      <c r="F32" s="68">
        <v>7.56</v>
      </c>
      <c r="G32" s="68">
        <v>6.48</v>
      </c>
      <c r="H32" s="68">
        <v>6.54</v>
      </c>
      <c r="I32" s="68">
        <v>5.89</v>
      </c>
      <c r="J32" s="68">
        <v>5.45</v>
      </c>
      <c r="K32" s="99">
        <f t="shared" si="1"/>
        <v>11.34</v>
      </c>
      <c r="L32" s="161">
        <f t="shared" si="2"/>
        <v>6.48</v>
      </c>
      <c r="M32" s="162">
        <f t="shared" si="3"/>
        <v>6.54</v>
      </c>
      <c r="N32" s="102">
        <f t="shared" si="4"/>
        <v>7.56</v>
      </c>
    </row>
    <row r="33" spans="1:14" ht="13.8" x14ac:dyDescent="0.25">
      <c r="A33" s="73">
        <f t="shared" si="5"/>
        <v>29</v>
      </c>
      <c r="B33" s="74">
        <v>29</v>
      </c>
      <c r="C33" s="94" t="s">
        <v>167</v>
      </c>
      <c r="D33" s="86">
        <v>2001</v>
      </c>
      <c r="E33" s="56" t="s">
        <v>77</v>
      </c>
      <c r="F33" s="57">
        <v>5.81</v>
      </c>
      <c r="G33" s="57">
        <v>6.16</v>
      </c>
      <c r="H33" s="57">
        <v>6.83</v>
      </c>
      <c r="I33" s="57">
        <v>6.37</v>
      </c>
      <c r="J33" s="57">
        <v>6.42</v>
      </c>
      <c r="K33" s="76">
        <f t="shared" si="1"/>
        <v>11.969999999999999</v>
      </c>
      <c r="L33" s="88">
        <f t="shared" si="2"/>
        <v>6.37</v>
      </c>
      <c r="M33" s="78">
        <f t="shared" si="3"/>
        <v>6.42</v>
      </c>
      <c r="N33" s="79">
        <f t="shared" si="4"/>
        <v>6.83</v>
      </c>
    </row>
    <row r="34" spans="1:14" ht="13.8" x14ac:dyDescent="0.25">
      <c r="A34" s="61">
        <f t="shared" si="5"/>
        <v>30</v>
      </c>
      <c r="B34" s="30">
        <v>30</v>
      </c>
      <c r="C34" s="96" t="s">
        <v>168</v>
      </c>
      <c r="D34" s="40">
        <v>1999</v>
      </c>
      <c r="E34" s="137" t="s">
        <v>70</v>
      </c>
      <c r="F34" s="34">
        <v>7.02</v>
      </c>
      <c r="G34" s="34">
        <v>5.6</v>
      </c>
      <c r="H34" s="34">
        <v>7.58</v>
      </c>
      <c r="I34" s="34">
        <v>100</v>
      </c>
      <c r="J34" s="34">
        <v>100</v>
      </c>
      <c r="K34" s="63">
        <f t="shared" si="1"/>
        <v>12.62</v>
      </c>
      <c r="L34" s="59">
        <f t="shared" si="2"/>
        <v>7.58</v>
      </c>
      <c r="M34" s="36">
        <f t="shared" si="3"/>
        <v>100</v>
      </c>
      <c r="N34" s="60">
        <f t="shared" si="4"/>
        <v>100</v>
      </c>
    </row>
    <row r="35" spans="1:14" ht="13.8" x14ac:dyDescent="0.25">
      <c r="A35" s="61">
        <f t="shared" si="5"/>
        <v>31</v>
      </c>
      <c r="B35" s="30">
        <v>31</v>
      </c>
      <c r="C35" s="96" t="s">
        <v>169</v>
      </c>
      <c r="D35" s="40">
        <v>1999</v>
      </c>
      <c r="E35" s="137" t="s">
        <v>77</v>
      </c>
      <c r="F35" s="34">
        <v>100</v>
      </c>
      <c r="G35" s="34">
        <v>6.87</v>
      </c>
      <c r="H35" s="34">
        <v>7.39</v>
      </c>
      <c r="I35" s="34">
        <v>6.98</v>
      </c>
      <c r="J35" s="34">
        <v>6.59</v>
      </c>
      <c r="K35" s="63">
        <f t="shared" si="1"/>
        <v>13.46</v>
      </c>
      <c r="L35" s="59">
        <f t="shared" si="2"/>
        <v>6.98</v>
      </c>
      <c r="M35" s="36">
        <f t="shared" si="3"/>
        <v>7.39</v>
      </c>
      <c r="N35" s="60">
        <f t="shared" si="4"/>
        <v>100</v>
      </c>
    </row>
    <row r="36" spans="1:14" ht="14.4" thickBot="1" x14ac:dyDescent="0.3">
      <c r="A36" s="48">
        <f t="shared" si="5"/>
        <v>32</v>
      </c>
      <c r="B36" s="97">
        <v>32</v>
      </c>
      <c r="C36" s="98" t="s">
        <v>170</v>
      </c>
      <c r="D36" s="67">
        <v>2003</v>
      </c>
      <c r="E36" s="87" t="s">
        <v>141</v>
      </c>
      <c r="F36" s="68">
        <v>7.87</v>
      </c>
      <c r="G36" s="68">
        <v>6.73</v>
      </c>
      <c r="H36" s="68">
        <v>7.06</v>
      </c>
      <c r="I36" s="68">
        <v>100</v>
      </c>
      <c r="J36" s="68">
        <v>8.0299999999999994</v>
      </c>
      <c r="K36" s="99">
        <f t="shared" si="1"/>
        <v>13.79</v>
      </c>
      <c r="L36" s="117">
        <f t="shared" si="2"/>
        <v>7.87</v>
      </c>
      <c r="M36" s="101">
        <f t="shared" si="3"/>
        <v>8.0299999999999994</v>
      </c>
      <c r="N36" s="102">
        <f t="shared" si="4"/>
        <v>100</v>
      </c>
    </row>
  </sheetData>
  <mergeCells count="11">
    <mergeCell ref="L3:L4"/>
    <mergeCell ref="M3:M4"/>
    <mergeCell ref="N3:N4"/>
    <mergeCell ref="A1:K1"/>
    <mergeCell ref="A3:A4"/>
    <mergeCell ref="B3:B4"/>
    <mergeCell ref="C3:C4"/>
    <mergeCell ref="D3:D4"/>
    <mergeCell ref="E3:E4"/>
    <mergeCell ref="F3:J3"/>
    <mergeCell ref="K3:K4"/>
  </mergeCells>
  <conditionalFormatting sqref="F5:J36">
    <cfRule type="cellIs" dxfId="1" priority="1" operator="equal">
      <formula>100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1" sqref="B21"/>
    </sheetView>
  </sheetViews>
  <sheetFormatPr defaultRowHeight="13.2" x14ac:dyDescent="0.25"/>
  <cols>
    <col min="2" max="2" width="44.77734375" customWidth="1"/>
    <col min="3" max="3" width="11.109375" customWidth="1"/>
  </cols>
  <sheetData>
    <row r="1" spans="1:3" ht="21" x14ac:dyDescent="0.4">
      <c r="A1" s="7" t="s">
        <v>120</v>
      </c>
      <c r="B1" s="7"/>
      <c r="C1" s="7"/>
    </row>
    <row r="2" spans="1:3" ht="36" customHeight="1" thickBot="1" x14ac:dyDescent="0.3">
      <c r="A2" s="24"/>
      <c r="B2" s="25"/>
      <c r="C2" s="25"/>
    </row>
    <row r="3" spans="1:3" ht="27.6" customHeight="1" thickBot="1" x14ac:dyDescent="0.3">
      <c r="A3" s="3" t="s">
        <v>1</v>
      </c>
      <c r="B3" s="15" t="s">
        <v>5</v>
      </c>
      <c r="C3" s="20" t="s">
        <v>7</v>
      </c>
    </row>
    <row r="4" spans="1:3" ht="14.4" thickTop="1" thickBot="1" x14ac:dyDescent="0.3">
      <c r="A4" s="3"/>
      <c r="B4" s="15"/>
      <c r="C4" s="20"/>
    </row>
    <row r="5" spans="1:3" ht="24" customHeight="1" thickTop="1" x14ac:dyDescent="0.3">
      <c r="A5" s="42">
        <v>1</v>
      </c>
      <c r="B5" s="46" t="s">
        <v>36</v>
      </c>
      <c r="C5" s="44">
        <v>22.98</v>
      </c>
    </row>
    <row r="6" spans="1:3" ht="26.4" customHeight="1" x14ac:dyDescent="0.3">
      <c r="A6" s="45">
        <v>2</v>
      </c>
      <c r="B6" s="46" t="s">
        <v>76</v>
      </c>
      <c r="C6" s="44">
        <v>24.35</v>
      </c>
    </row>
    <row r="7" spans="1:3" ht="26.4" customHeight="1" x14ac:dyDescent="0.3">
      <c r="A7" s="45">
        <v>3</v>
      </c>
      <c r="B7" s="46" t="s">
        <v>146</v>
      </c>
      <c r="C7" s="44">
        <v>25.48</v>
      </c>
    </row>
    <row r="8" spans="1:3" ht="25.8" customHeight="1" x14ac:dyDescent="0.3">
      <c r="A8" s="45">
        <v>4</v>
      </c>
      <c r="B8" s="163" t="s">
        <v>74</v>
      </c>
      <c r="C8" s="44">
        <v>26.58</v>
      </c>
    </row>
    <row r="9" spans="1:3" ht="24" customHeight="1" x14ac:dyDescent="0.3">
      <c r="A9" s="45">
        <v>5</v>
      </c>
      <c r="B9" s="46" t="s">
        <v>144</v>
      </c>
      <c r="C9" s="44">
        <v>26.87</v>
      </c>
    </row>
    <row r="10" spans="1:3" ht="24.6" customHeight="1" x14ac:dyDescent="0.3">
      <c r="A10" s="45">
        <v>6</v>
      </c>
      <c r="B10" s="46" t="s">
        <v>154</v>
      </c>
      <c r="C10" s="44">
        <v>28.28</v>
      </c>
    </row>
    <row r="11" spans="1:3" ht="25.2" customHeight="1" x14ac:dyDescent="0.3">
      <c r="A11" s="45">
        <v>7</v>
      </c>
      <c r="B11" s="46" t="s">
        <v>141</v>
      </c>
      <c r="C11" s="44">
        <v>28.5</v>
      </c>
    </row>
    <row r="12" spans="1:3" ht="25.8" customHeight="1" x14ac:dyDescent="0.3">
      <c r="A12" s="45">
        <v>8</v>
      </c>
      <c r="B12" s="46" t="s">
        <v>70</v>
      </c>
      <c r="C12" s="44">
        <v>30.25</v>
      </c>
    </row>
    <row r="13" spans="1:3" ht="28.8" customHeight="1" thickBot="1" x14ac:dyDescent="0.35">
      <c r="A13" s="151">
        <v>9</v>
      </c>
      <c r="B13" s="49" t="s">
        <v>77</v>
      </c>
      <c r="C13" s="152">
        <v>33.89</v>
      </c>
    </row>
  </sheetData>
  <mergeCells count="4">
    <mergeCell ref="A1:C1"/>
    <mergeCell ref="A3:A4"/>
    <mergeCell ref="B3:B4"/>
    <mergeCell ref="C3:C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S18" sqref="S18:S19"/>
    </sheetView>
  </sheetViews>
  <sheetFormatPr defaultRowHeight="13.2" x14ac:dyDescent="0.25"/>
  <sheetData>
    <row r="1" spans="1:16" ht="21" x14ac:dyDescent="0.4">
      <c r="A1" s="7" t="s">
        <v>134</v>
      </c>
      <c r="B1" s="7"/>
      <c r="C1" s="7"/>
      <c r="D1" s="7"/>
      <c r="E1" s="7"/>
      <c r="F1" s="7"/>
      <c r="G1" s="7"/>
      <c r="H1" s="7"/>
      <c r="I1" s="7"/>
      <c r="J1" s="7"/>
      <c r="K1" s="7"/>
      <c r="L1" s="25"/>
      <c r="M1" s="26"/>
      <c r="N1" s="25"/>
      <c r="O1" s="25"/>
      <c r="P1" s="25"/>
    </row>
    <row r="2" spans="1:16" ht="14.4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7"/>
      <c r="N2" s="25"/>
      <c r="O2" s="25"/>
      <c r="P2" s="25"/>
    </row>
    <row r="3" spans="1:16" ht="14.4" thickBot="1" x14ac:dyDescent="0.3">
      <c r="A3" s="3" t="s">
        <v>1</v>
      </c>
      <c r="B3" s="1" t="s">
        <v>2</v>
      </c>
      <c r="C3" s="23" t="s">
        <v>3</v>
      </c>
      <c r="D3" s="1" t="s">
        <v>4</v>
      </c>
      <c r="E3" s="22" t="s">
        <v>5</v>
      </c>
      <c r="F3" s="21" t="s">
        <v>6</v>
      </c>
      <c r="G3" s="21"/>
      <c r="H3" s="21"/>
      <c r="I3" s="21"/>
      <c r="J3" s="21"/>
      <c r="K3" s="20" t="s">
        <v>7</v>
      </c>
      <c r="L3" s="19" t="s">
        <v>8</v>
      </c>
      <c r="M3" s="18" t="s">
        <v>9</v>
      </c>
      <c r="N3" s="17" t="s">
        <v>10</v>
      </c>
      <c r="O3" s="25"/>
      <c r="P3" s="25"/>
    </row>
    <row r="4" spans="1:16" ht="14.4" thickTop="1" thickBot="1" x14ac:dyDescent="0.3">
      <c r="A4" s="3"/>
      <c r="B4" s="1"/>
      <c r="C4" s="23"/>
      <c r="D4" s="1"/>
      <c r="E4" s="22"/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20"/>
      <c r="L4" s="19"/>
      <c r="M4" s="18"/>
      <c r="N4" s="17"/>
      <c r="O4" s="25"/>
      <c r="P4" s="25"/>
    </row>
    <row r="5" spans="1:16" ht="14.4" thickTop="1" x14ac:dyDescent="0.25">
      <c r="A5" s="52">
        <f t="shared" ref="A5:A40" si="0">RANK(K5,$K$5:$K$64,1)</f>
        <v>1</v>
      </c>
      <c r="B5" s="53">
        <v>1</v>
      </c>
      <c r="C5" s="41" t="s">
        <v>135</v>
      </c>
      <c r="D5" s="86">
        <v>1999</v>
      </c>
      <c r="E5" s="56" t="s">
        <v>36</v>
      </c>
      <c r="F5" s="57">
        <v>4</v>
      </c>
      <c r="G5" s="57">
        <v>3.84</v>
      </c>
      <c r="H5" s="57">
        <v>4.58</v>
      </c>
      <c r="I5" s="57">
        <v>3.66</v>
      </c>
      <c r="J5" s="57">
        <v>3.64</v>
      </c>
      <c r="K5" s="58">
        <f t="shared" ref="K5:K40" si="1">SMALL(F5:J5,1)+SMALL(F5:J5,2)</f>
        <v>7.3000000000000007</v>
      </c>
      <c r="L5" s="59">
        <f t="shared" ref="L5:L40" si="2">SMALL(F5:J5,3)</f>
        <v>3.84</v>
      </c>
      <c r="M5" s="36">
        <f t="shared" ref="M5:M40" si="3">SMALL(F5:J5,4)</f>
        <v>4</v>
      </c>
      <c r="N5" s="60">
        <f t="shared" ref="N5:N40" si="4">SMALL(F5:J5,5)</f>
        <v>4.58</v>
      </c>
      <c r="O5" s="16"/>
      <c r="P5" s="25"/>
    </row>
    <row r="6" spans="1:16" ht="13.8" x14ac:dyDescent="0.25">
      <c r="A6" s="61">
        <f t="shared" si="0"/>
        <v>4</v>
      </c>
      <c r="B6" s="30">
        <v>2</v>
      </c>
      <c r="C6" s="41" t="s">
        <v>138</v>
      </c>
      <c r="D6" s="40">
        <v>2003</v>
      </c>
      <c r="E6" s="137" t="s">
        <v>36</v>
      </c>
      <c r="F6" s="34">
        <v>4.3899999999999997</v>
      </c>
      <c r="G6" s="34">
        <v>3.98</v>
      </c>
      <c r="H6" s="34">
        <v>3.89</v>
      </c>
      <c r="I6" s="34">
        <v>3.93</v>
      </c>
      <c r="J6" s="34">
        <v>4.75</v>
      </c>
      <c r="K6" s="63">
        <f t="shared" si="1"/>
        <v>7.82</v>
      </c>
      <c r="L6" s="153">
        <f t="shared" si="2"/>
        <v>3.98</v>
      </c>
      <c r="M6" s="36">
        <f t="shared" si="3"/>
        <v>4.3899999999999997</v>
      </c>
      <c r="N6" s="60">
        <f t="shared" si="4"/>
        <v>4.75</v>
      </c>
      <c r="O6" s="16"/>
      <c r="P6" s="25"/>
    </row>
    <row r="7" spans="1:16" ht="14.4" thickBot="1" x14ac:dyDescent="0.3">
      <c r="A7" s="61">
        <f t="shared" si="0"/>
        <v>15</v>
      </c>
      <c r="B7" s="30">
        <v>3</v>
      </c>
      <c r="C7" s="41" t="s">
        <v>152</v>
      </c>
      <c r="D7" s="40">
        <v>2001</v>
      </c>
      <c r="E7" s="137" t="s">
        <v>36</v>
      </c>
      <c r="F7" s="34">
        <v>4.37</v>
      </c>
      <c r="G7" s="34">
        <v>5.48</v>
      </c>
      <c r="H7" s="34">
        <v>6.11</v>
      </c>
      <c r="I7" s="34">
        <v>4.47</v>
      </c>
      <c r="J7" s="34">
        <v>4.42</v>
      </c>
      <c r="K7" s="63">
        <f t="shared" si="1"/>
        <v>8.7899999999999991</v>
      </c>
      <c r="L7" s="59">
        <f t="shared" si="2"/>
        <v>4.47</v>
      </c>
      <c r="M7" s="36">
        <f t="shared" si="3"/>
        <v>5.48</v>
      </c>
      <c r="N7" s="60">
        <f t="shared" si="4"/>
        <v>6.11</v>
      </c>
      <c r="O7" s="16"/>
      <c r="P7" s="25"/>
    </row>
    <row r="8" spans="1:16" ht="16.2" thickBot="1" x14ac:dyDescent="0.35">
      <c r="A8" s="64">
        <f t="shared" si="0"/>
        <v>5</v>
      </c>
      <c r="B8" s="65">
        <v>4</v>
      </c>
      <c r="C8" s="84" t="s">
        <v>139</v>
      </c>
      <c r="D8" s="93">
        <v>2001</v>
      </c>
      <c r="E8" s="87" t="s">
        <v>36</v>
      </c>
      <c r="F8" s="34">
        <v>3.94</v>
      </c>
      <c r="G8" s="34">
        <v>4.16</v>
      </c>
      <c r="H8" s="34">
        <v>4.07</v>
      </c>
      <c r="I8" s="34">
        <v>4.07</v>
      </c>
      <c r="J8" s="34">
        <v>3.92</v>
      </c>
      <c r="K8" s="69">
        <f t="shared" si="1"/>
        <v>7.8599999999999994</v>
      </c>
      <c r="L8" s="70">
        <f t="shared" si="2"/>
        <v>4.07</v>
      </c>
      <c r="M8" s="71">
        <f t="shared" si="3"/>
        <v>4.07</v>
      </c>
      <c r="N8" s="72">
        <f t="shared" si="4"/>
        <v>4.16</v>
      </c>
      <c r="O8" s="135">
        <f>SUM(K5:K8)-MAX(K5:K8)</f>
        <v>22.98</v>
      </c>
      <c r="P8" s="136">
        <f>RANK(O8,O8:O64,1)</f>
        <v>1</v>
      </c>
    </row>
    <row r="9" spans="1:16" ht="13.8" x14ac:dyDescent="0.25">
      <c r="A9" s="73">
        <f t="shared" si="0"/>
        <v>24</v>
      </c>
      <c r="B9" s="74">
        <v>5</v>
      </c>
      <c r="C9" s="54" t="s">
        <v>162</v>
      </c>
      <c r="D9" s="86">
        <v>1999</v>
      </c>
      <c r="E9" s="155" t="s">
        <v>76</v>
      </c>
      <c r="F9" s="57">
        <v>5.04</v>
      </c>
      <c r="G9" s="57">
        <v>5.44</v>
      </c>
      <c r="H9" s="57">
        <v>5.01</v>
      </c>
      <c r="I9" s="57">
        <v>5.4</v>
      </c>
      <c r="J9" s="57">
        <v>5.72</v>
      </c>
      <c r="K9" s="76">
        <f t="shared" si="1"/>
        <v>10.050000000000001</v>
      </c>
      <c r="L9" s="88">
        <f t="shared" si="2"/>
        <v>5.4</v>
      </c>
      <c r="M9" s="78">
        <f t="shared" si="3"/>
        <v>5.44</v>
      </c>
      <c r="N9" s="79">
        <f t="shared" si="4"/>
        <v>5.72</v>
      </c>
      <c r="O9" s="16"/>
      <c r="P9" s="25"/>
    </row>
    <row r="10" spans="1:16" ht="13.8" x14ac:dyDescent="0.25">
      <c r="A10" s="61">
        <f t="shared" si="0"/>
        <v>3</v>
      </c>
      <c r="B10" s="30">
        <v>6</v>
      </c>
      <c r="C10" s="41" t="s">
        <v>137</v>
      </c>
      <c r="D10" s="40">
        <v>1999</v>
      </c>
      <c r="E10" s="156" t="s">
        <v>76</v>
      </c>
      <c r="F10" s="34">
        <v>4.1100000000000003</v>
      </c>
      <c r="G10" s="34">
        <v>3.84</v>
      </c>
      <c r="H10" s="34">
        <v>3.85</v>
      </c>
      <c r="I10" s="34">
        <v>3.89</v>
      </c>
      <c r="J10" s="34">
        <v>4.0999999999999996</v>
      </c>
      <c r="K10" s="63">
        <f t="shared" si="1"/>
        <v>7.6899999999999995</v>
      </c>
      <c r="L10" s="153">
        <f t="shared" si="2"/>
        <v>3.89</v>
      </c>
      <c r="M10" s="36">
        <f t="shared" si="3"/>
        <v>4.0999999999999996</v>
      </c>
      <c r="N10" s="60">
        <f t="shared" si="4"/>
        <v>4.1100000000000003</v>
      </c>
      <c r="O10" s="16"/>
      <c r="P10" s="25"/>
    </row>
    <row r="11" spans="1:16" ht="14.4" thickBot="1" x14ac:dyDescent="0.3">
      <c r="A11" s="61">
        <f t="shared" si="0"/>
        <v>11</v>
      </c>
      <c r="B11" s="30">
        <v>7</v>
      </c>
      <c r="C11" s="41" t="s">
        <v>149</v>
      </c>
      <c r="D11" s="40">
        <v>2000</v>
      </c>
      <c r="E11" s="156" t="s">
        <v>76</v>
      </c>
      <c r="F11" s="34">
        <v>4.2</v>
      </c>
      <c r="G11" s="34">
        <v>4.3099999999999996</v>
      </c>
      <c r="H11" s="34">
        <v>4.3099999999999996</v>
      </c>
      <c r="I11" s="34">
        <v>4.45</v>
      </c>
      <c r="J11" s="34">
        <v>4.26</v>
      </c>
      <c r="K11" s="63">
        <f t="shared" si="1"/>
        <v>8.4600000000000009</v>
      </c>
      <c r="L11" s="59">
        <f t="shared" si="2"/>
        <v>4.3099999999999996</v>
      </c>
      <c r="M11" s="36">
        <f t="shared" si="3"/>
        <v>4.3099999999999996</v>
      </c>
      <c r="N11" s="60">
        <f t="shared" si="4"/>
        <v>4.45</v>
      </c>
      <c r="O11" s="16"/>
      <c r="P11" s="25"/>
    </row>
    <row r="12" spans="1:16" ht="16.2" thickBot="1" x14ac:dyDescent="0.35">
      <c r="A12" s="64">
        <f t="shared" si="0"/>
        <v>7</v>
      </c>
      <c r="B12" s="65">
        <v>8</v>
      </c>
      <c r="C12" s="66" t="s">
        <v>142</v>
      </c>
      <c r="D12" s="67">
        <v>1999</v>
      </c>
      <c r="E12" s="87" t="s">
        <v>76</v>
      </c>
      <c r="F12" s="34">
        <v>4.28</v>
      </c>
      <c r="G12" s="34">
        <v>4.03</v>
      </c>
      <c r="H12" s="34">
        <v>4.3499999999999996</v>
      </c>
      <c r="I12" s="34">
        <v>4.76</v>
      </c>
      <c r="J12" s="34">
        <v>4.17</v>
      </c>
      <c r="K12" s="69">
        <f t="shared" si="1"/>
        <v>8.1999999999999993</v>
      </c>
      <c r="L12" s="70">
        <f t="shared" si="2"/>
        <v>4.28</v>
      </c>
      <c r="M12" s="71">
        <f t="shared" si="3"/>
        <v>4.3499999999999996</v>
      </c>
      <c r="N12" s="72">
        <f t="shared" si="4"/>
        <v>4.76</v>
      </c>
      <c r="O12" s="135">
        <f>SUM(K9:K12)-MAX(K9:K12)</f>
        <v>24.350000000000005</v>
      </c>
      <c r="P12" s="136">
        <f>RANK(O12,O8:O64,1)</f>
        <v>2</v>
      </c>
    </row>
    <row r="13" spans="1:16" ht="13.8" x14ac:dyDescent="0.25">
      <c r="A13" s="73">
        <f t="shared" si="0"/>
        <v>33</v>
      </c>
      <c r="B13" s="74">
        <v>9</v>
      </c>
      <c r="C13" s="54"/>
      <c r="D13" s="86"/>
      <c r="E13" s="155"/>
      <c r="F13" s="57">
        <v>100</v>
      </c>
      <c r="G13" s="57">
        <v>100</v>
      </c>
      <c r="H13" s="57">
        <v>100</v>
      </c>
      <c r="I13" s="57">
        <v>100</v>
      </c>
      <c r="J13" s="57">
        <v>100</v>
      </c>
      <c r="K13" s="76">
        <f t="shared" si="1"/>
        <v>200</v>
      </c>
      <c r="L13" s="88">
        <f t="shared" si="2"/>
        <v>100</v>
      </c>
      <c r="M13" s="164">
        <f t="shared" si="3"/>
        <v>100</v>
      </c>
      <c r="N13" s="79">
        <f t="shared" si="4"/>
        <v>100</v>
      </c>
      <c r="O13" s="16"/>
      <c r="P13" s="25"/>
    </row>
    <row r="14" spans="1:16" ht="13.8" x14ac:dyDescent="0.25">
      <c r="A14" s="61">
        <f t="shared" si="0"/>
        <v>13</v>
      </c>
      <c r="B14" s="30">
        <v>10</v>
      </c>
      <c r="C14" s="41" t="s">
        <v>150</v>
      </c>
      <c r="D14" s="40">
        <v>2002</v>
      </c>
      <c r="E14" s="156" t="s">
        <v>74</v>
      </c>
      <c r="F14" s="34">
        <v>4.53</v>
      </c>
      <c r="G14" s="34">
        <v>4.33</v>
      </c>
      <c r="H14" s="34">
        <v>4.74</v>
      </c>
      <c r="I14" s="34">
        <v>4.37</v>
      </c>
      <c r="J14" s="34">
        <v>4.2</v>
      </c>
      <c r="K14" s="63">
        <f t="shared" si="1"/>
        <v>8.5300000000000011</v>
      </c>
      <c r="L14" s="153">
        <f t="shared" si="2"/>
        <v>4.37</v>
      </c>
      <c r="M14" s="36">
        <f t="shared" si="3"/>
        <v>4.53</v>
      </c>
      <c r="N14" s="60">
        <f t="shared" si="4"/>
        <v>4.74</v>
      </c>
      <c r="O14" s="16"/>
      <c r="P14" s="25"/>
    </row>
    <row r="15" spans="1:16" ht="14.4" thickBot="1" x14ac:dyDescent="0.3">
      <c r="A15" s="61">
        <f t="shared" si="0"/>
        <v>18</v>
      </c>
      <c r="B15" s="30">
        <v>11</v>
      </c>
      <c r="C15" s="41" t="s">
        <v>156</v>
      </c>
      <c r="D15" s="40">
        <v>2000</v>
      </c>
      <c r="E15" s="156" t="s">
        <v>74</v>
      </c>
      <c r="F15" s="34">
        <v>4.55</v>
      </c>
      <c r="G15" s="34">
        <v>4.57</v>
      </c>
      <c r="H15" s="34">
        <v>4.4800000000000004</v>
      </c>
      <c r="I15" s="34">
        <v>5.13</v>
      </c>
      <c r="J15" s="34">
        <v>100</v>
      </c>
      <c r="K15" s="63">
        <f t="shared" si="1"/>
        <v>9.0300000000000011</v>
      </c>
      <c r="L15" s="59">
        <f t="shared" si="2"/>
        <v>4.57</v>
      </c>
      <c r="M15" s="36">
        <f t="shared" si="3"/>
        <v>5.13</v>
      </c>
      <c r="N15" s="60">
        <f t="shared" si="4"/>
        <v>100</v>
      </c>
      <c r="O15" s="16"/>
      <c r="P15" s="25"/>
    </row>
    <row r="16" spans="1:16" ht="16.2" thickBot="1" x14ac:dyDescent="0.35">
      <c r="A16" s="64">
        <f t="shared" si="0"/>
        <v>17</v>
      </c>
      <c r="B16" s="65">
        <v>12</v>
      </c>
      <c r="C16" s="66" t="s">
        <v>155</v>
      </c>
      <c r="D16" s="67">
        <v>2000</v>
      </c>
      <c r="E16" s="87" t="s">
        <v>74</v>
      </c>
      <c r="F16" s="34">
        <v>4.59</v>
      </c>
      <c r="G16" s="34">
        <v>4.49</v>
      </c>
      <c r="H16" s="34">
        <v>4.5999999999999996</v>
      </c>
      <c r="I16" s="34">
        <v>4.6900000000000004</v>
      </c>
      <c r="J16" s="34">
        <v>4.53</v>
      </c>
      <c r="K16" s="69">
        <f t="shared" si="1"/>
        <v>9.02</v>
      </c>
      <c r="L16" s="154">
        <f t="shared" si="2"/>
        <v>4.59</v>
      </c>
      <c r="M16" s="71">
        <f t="shared" si="3"/>
        <v>4.5999999999999996</v>
      </c>
      <c r="N16" s="72">
        <f t="shared" si="4"/>
        <v>4.6900000000000004</v>
      </c>
      <c r="O16" s="135">
        <f>SUM(K13:K16)-MAX(K13:K16)</f>
        <v>26.580000000000013</v>
      </c>
      <c r="P16" s="136">
        <f>RANK(O16,O8:O64,1)</f>
        <v>4</v>
      </c>
    </row>
    <row r="17" spans="1:16" ht="13.8" x14ac:dyDescent="0.25">
      <c r="A17" s="73">
        <f t="shared" si="0"/>
        <v>2</v>
      </c>
      <c r="B17" s="74">
        <v>13</v>
      </c>
      <c r="C17" s="54" t="s">
        <v>136</v>
      </c>
      <c r="D17" s="114">
        <v>1999</v>
      </c>
      <c r="E17" s="157" t="s">
        <v>70</v>
      </c>
      <c r="F17" s="57">
        <v>3.9</v>
      </c>
      <c r="G17" s="57">
        <v>3.72</v>
      </c>
      <c r="H17" s="57">
        <v>4.7300000000000004</v>
      </c>
      <c r="I17" s="57">
        <v>3.91</v>
      </c>
      <c r="J17" s="57">
        <v>4.09</v>
      </c>
      <c r="K17" s="76">
        <f t="shared" si="1"/>
        <v>7.62</v>
      </c>
      <c r="L17" s="158">
        <f t="shared" si="2"/>
        <v>3.91</v>
      </c>
      <c r="M17" s="78">
        <f t="shared" si="3"/>
        <v>4.09</v>
      </c>
      <c r="N17" s="79">
        <f t="shared" si="4"/>
        <v>4.7300000000000004</v>
      </c>
      <c r="O17" s="16"/>
      <c r="P17" s="25"/>
    </row>
    <row r="18" spans="1:16" ht="13.8" x14ac:dyDescent="0.25">
      <c r="A18" s="61">
        <f t="shared" si="0"/>
        <v>27</v>
      </c>
      <c r="B18" s="30">
        <v>14</v>
      </c>
      <c r="C18" s="41" t="s">
        <v>165</v>
      </c>
      <c r="D18" s="40">
        <v>1999</v>
      </c>
      <c r="E18" s="156" t="s">
        <v>70</v>
      </c>
      <c r="F18" s="34">
        <v>5.51</v>
      </c>
      <c r="G18" s="34">
        <v>6.08</v>
      </c>
      <c r="H18" s="34">
        <v>6.07</v>
      </c>
      <c r="I18" s="34">
        <v>6</v>
      </c>
      <c r="J18" s="34">
        <v>5.78</v>
      </c>
      <c r="K18" s="63">
        <f t="shared" si="1"/>
        <v>11.29</v>
      </c>
      <c r="L18" s="59">
        <f t="shared" si="2"/>
        <v>6</v>
      </c>
      <c r="M18" s="160">
        <f t="shared" si="3"/>
        <v>6.07</v>
      </c>
      <c r="N18" s="60">
        <f t="shared" si="4"/>
        <v>6.08</v>
      </c>
      <c r="O18" s="16"/>
      <c r="P18" s="25"/>
    </row>
    <row r="19" spans="1:16" ht="14.4" thickBot="1" x14ac:dyDescent="0.3">
      <c r="A19" s="61">
        <f t="shared" si="0"/>
        <v>30</v>
      </c>
      <c r="B19" s="30">
        <v>15</v>
      </c>
      <c r="C19" s="41" t="s">
        <v>168</v>
      </c>
      <c r="D19" s="40">
        <v>1999</v>
      </c>
      <c r="E19" s="156" t="s">
        <v>70</v>
      </c>
      <c r="F19" s="34">
        <v>7.02</v>
      </c>
      <c r="G19" s="34">
        <v>5.6</v>
      </c>
      <c r="H19" s="34">
        <v>7.58</v>
      </c>
      <c r="I19" s="34">
        <v>100</v>
      </c>
      <c r="J19" s="34">
        <v>100</v>
      </c>
      <c r="K19" s="63">
        <f t="shared" si="1"/>
        <v>12.62</v>
      </c>
      <c r="L19" s="59">
        <f t="shared" si="2"/>
        <v>7.58</v>
      </c>
      <c r="M19" s="36">
        <f t="shared" si="3"/>
        <v>100</v>
      </c>
      <c r="N19" s="60">
        <f t="shared" si="4"/>
        <v>100</v>
      </c>
      <c r="O19" s="16"/>
      <c r="P19" s="25"/>
    </row>
    <row r="20" spans="1:16" ht="16.2" thickBot="1" x14ac:dyDescent="0.35">
      <c r="A20" s="64">
        <f t="shared" si="0"/>
        <v>28</v>
      </c>
      <c r="B20" s="65">
        <v>16</v>
      </c>
      <c r="C20" s="66" t="s">
        <v>166</v>
      </c>
      <c r="D20" s="67">
        <v>2002</v>
      </c>
      <c r="E20" s="87" t="s">
        <v>70</v>
      </c>
      <c r="F20" s="34">
        <v>7.56</v>
      </c>
      <c r="G20" s="34">
        <v>6.48</v>
      </c>
      <c r="H20" s="34">
        <v>6.54</v>
      </c>
      <c r="I20" s="34">
        <v>5.89</v>
      </c>
      <c r="J20" s="34">
        <v>5.45</v>
      </c>
      <c r="K20" s="69">
        <f t="shared" si="1"/>
        <v>11.34</v>
      </c>
      <c r="L20" s="154">
        <f t="shared" si="2"/>
        <v>6.48</v>
      </c>
      <c r="M20" s="165">
        <f t="shared" si="3"/>
        <v>6.54</v>
      </c>
      <c r="N20" s="72">
        <f t="shared" si="4"/>
        <v>7.56</v>
      </c>
      <c r="O20" s="135">
        <f>SUM(K17:K20)-MAX(K17:K20)</f>
        <v>30.250000000000007</v>
      </c>
      <c r="P20" s="136">
        <f>RANK(O20,O8:O64,1)</f>
        <v>8</v>
      </c>
    </row>
    <row r="21" spans="1:16" ht="13.8" x14ac:dyDescent="0.25">
      <c r="A21" s="73">
        <f t="shared" si="0"/>
        <v>11</v>
      </c>
      <c r="B21" s="74">
        <v>17</v>
      </c>
      <c r="C21" s="54" t="s">
        <v>148</v>
      </c>
      <c r="D21" s="86">
        <v>2000</v>
      </c>
      <c r="E21" s="56" t="s">
        <v>77</v>
      </c>
      <c r="F21" s="57">
        <v>4.22</v>
      </c>
      <c r="G21" s="57">
        <v>4.47</v>
      </c>
      <c r="H21" s="57">
        <v>4.24</v>
      </c>
      <c r="I21" s="57">
        <v>4.8099999999999996</v>
      </c>
      <c r="J21" s="57">
        <v>4.29</v>
      </c>
      <c r="K21" s="76">
        <f t="shared" si="1"/>
        <v>8.4600000000000009</v>
      </c>
      <c r="L21" s="88">
        <f t="shared" si="2"/>
        <v>4.29</v>
      </c>
      <c r="M21" s="78">
        <f t="shared" si="3"/>
        <v>4.47</v>
      </c>
      <c r="N21" s="79">
        <f t="shared" si="4"/>
        <v>4.8099999999999996</v>
      </c>
      <c r="O21" s="16"/>
      <c r="P21" s="25"/>
    </row>
    <row r="22" spans="1:16" ht="13.8" x14ac:dyDescent="0.25">
      <c r="A22" s="61">
        <f t="shared" si="0"/>
        <v>29</v>
      </c>
      <c r="B22" s="30">
        <v>18</v>
      </c>
      <c r="C22" s="41" t="s">
        <v>167</v>
      </c>
      <c r="D22" s="40">
        <v>2001</v>
      </c>
      <c r="E22" s="137" t="s">
        <v>77</v>
      </c>
      <c r="F22" s="34">
        <v>5.81</v>
      </c>
      <c r="G22" s="34">
        <v>6.16</v>
      </c>
      <c r="H22" s="34">
        <v>6.83</v>
      </c>
      <c r="I22" s="34">
        <v>6.37</v>
      </c>
      <c r="J22" s="34">
        <v>6.42</v>
      </c>
      <c r="K22" s="63">
        <f t="shared" si="1"/>
        <v>11.969999999999999</v>
      </c>
      <c r="L22" s="59">
        <f t="shared" si="2"/>
        <v>6.37</v>
      </c>
      <c r="M22" s="36">
        <f t="shared" si="3"/>
        <v>6.42</v>
      </c>
      <c r="N22" s="60">
        <f t="shared" si="4"/>
        <v>6.83</v>
      </c>
      <c r="O22" s="16"/>
      <c r="P22" s="25"/>
    </row>
    <row r="23" spans="1:16" ht="14.4" thickBot="1" x14ac:dyDescent="0.3">
      <c r="A23" s="61">
        <f t="shared" si="0"/>
        <v>31</v>
      </c>
      <c r="B23" s="30">
        <v>19</v>
      </c>
      <c r="C23" s="41" t="s">
        <v>169</v>
      </c>
      <c r="D23" s="40">
        <v>1999</v>
      </c>
      <c r="E23" s="137" t="s">
        <v>77</v>
      </c>
      <c r="F23" s="34">
        <v>100</v>
      </c>
      <c r="G23" s="34">
        <v>6.87</v>
      </c>
      <c r="H23" s="34">
        <v>7.39</v>
      </c>
      <c r="I23" s="34">
        <v>6.98</v>
      </c>
      <c r="J23" s="34">
        <v>6.59</v>
      </c>
      <c r="K23" s="63">
        <f t="shared" si="1"/>
        <v>13.46</v>
      </c>
      <c r="L23" s="59">
        <f t="shared" si="2"/>
        <v>6.98</v>
      </c>
      <c r="M23" s="36">
        <f t="shared" si="3"/>
        <v>7.39</v>
      </c>
      <c r="N23" s="60">
        <f t="shared" si="4"/>
        <v>100</v>
      </c>
      <c r="O23" s="16"/>
      <c r="P23" s="25"/>
    </row>
    <row r="24" spans="1:16" ht="16.2" thickBot="1" x14ac:dyDescent="0.35">
      <c r="A24" s="64">
        <f t="shared" si="0"/>
        <v>33</v>
      </c>
      <c r="B24" s="65">
        <v>20</v>
      </c>
      <c r="C24" s="66"/>
      <c r="D24" s="67"/>
      <c r="E24" s="87"/>
      <c r="F24" s="34">
        <v>100</v>
      </c>
      <c r="G24" s="34">
        <v>100</v>
      </c>
      <c r="H24" s="34">
        <v>100</v>
      </c>
      <c r="I24" s="34">
        <v>100</v>
      </c>
      <c r="J24" s="34">
        <v>100</v>
      </c>
      <c r="K24" s="69">
        <f t="shared" si="1"/>
        <v>200</v>
      </c>
      <c r="L24" s="70">
        <f t="shared" si="2"/>
        <v>100</v>
      </c>
      <c r="M24" s="71">
        <f t="shared" si="3"/>
        <v>100</v>
      </c>
      <c r="N24" s="72">
        <f t="shared" si="4"/>
        <v>100</v>
      </c>
      <c r="O24" s="135">
        <f>SUM(K21:K24)-MAX(K21:K24)</f>
        <v>33.889999999999986</v>
      </c>
      <c r="P24" s="136">
        <f>RANK(O24,O8:O64,1)</f>
        <v>9</v>
      </c>
    </row>
    <row r="25" spans="1:16" ht="13.8" x14ac:dyDescent="0.25">
      <c r="A25" s="73">
        <f t="shared" si="0"/>
        <v>8</v>
      </c>
      <c r="B25" s="74">
        <v>21</v>
      </c>
      <c r="C25" s="54" t="s">
        <v>143</v>
      </c>
      <c r="D25" s="86">
        <v>2000</v>
      </c>
      <c r="E25" s="155" t="s">
        <v>144</v>
      </c>
      <c r="F25" s="57">
        <v>4.4000000000000004</v>
      </c>
      <c r="G25" s="57">
        <v>4.0999999999999996</v>
      </c>
      <c r="H25" s="57">
        <v>4.3</v>
      </c>
      <c r="I25" s="57">
        <v>4.3499999999999996</v>
      </c>
      <c r="J25" s="57">
        <v>4.24</v>
      </c>
      <c r="K25" s="76">
        <f t="shared" si="1"/>
        <v>8.34</v>
      </c>
      <c r="L25" s="88">
        <f t="shared" si="2"/>
        <v>4.3</v>
      </c>
      <c r="M25" s="78">
        <f t="shared" si="3"/>
        <v>4.3499999999999996</v>
      </c>
      <c r="N25" s="79">
        <f t="shared" si="4"/>
        <v>4.4000000000000004</v>
      </c>
      <c r="O25" s="16"/>
      <c r="P25" s="25"/>
    </row>
    <row r="26" spans="1:16" ht="13.8" x14ac:dyDescent="0.25">
      <c r="A26" s="61">
        <f t="shared" si="0"/>
        <v>22</v>
      </c>
      <c r="B26" s="30">
        <v>22</v>
      </c>
      <c r="C26" s="41" t="s">
        <v>160</v>
      </c>
      <c r="D26" s="40">
        <v>1999</v>
      </c>
      <c r="E26" s="156" t="s">
        <v>144</v>
      </c>
      <c r="F26" s="34">
        <v>4.8499999999999996</v>
      </c>
      <c r="G26" s="34">
        <v>4.87</v>
      </c>
      <c r="H26" s="34">
        <v>5.13</v>
      </c>
      <c r="I26" s="34">
        <v>4.5199999999999996</v>
      </c>
      <c r="J26" s="34">
        <v>5.05</v>
      </c>
      <c r="K26" s="63">
        <f t="shared" si="1"/>
        <v>9.3699999999999992</v>
      </c>
      <c r="L26" s="153">
        <f t="shared" si="2"/>
        <v>4.87</v>
      </c>
      <c r="M26" s="36">
        <f t="shared" si="3"/>
        <v>5.05</v>
      </c>
      <c r="N26" s="60">
        <f t="shared" si="4"/>
        <v>5.13</v>
      </c>
      <c r="O26" s="16"/>
      <c r="P26" s="25"/>
    </row>
    <row r="27" spans="1:16" ht="14.4" thickBot="1" x14ac:dyDescent="0.3">
      <c r="A27" s="61">
        <f t="shared" si="0"/>
        <v>20</v>
      </c>
      <c r="B27" s="30">
        <v>23</v>
      </c>
      <c r="C27" s="41" t="s">
        <v>158</v>
      </c>
      <c r="D27" s="40">
        <v>1999</v>
      </c>
      <c r="E27" s="156" t="s">
        <v>144</v>
      </c>
      <c r="F27" s="34">
        <v>5.19</v>
      </c>
      <c r="G27" s="34">
        <v>4.57</v>
      </c>
      <c r="H27" s="34">
        <v>4.59</v>
      </c>
      <c r="I27" s="34">
        <v>4.8099999999999996</v>
      </c>
      <c r="J27" s="34">
        <v>4.66</v>
      </c>
      <c r="K27" s="63">
        <f t="shared" si="1"/>
        <v>9.16</v>
      </c>
      <c r="L27" s="59">
        <f t="shared" si="2"/>
        <v>4.66</v>
      </c>
      <c r="M27" s="36">
        <f t="shared" si="3"/>
        <v>4.8099999999999996</v>
      </c>
      <c r="N27" s="60">
        <f t="shared" si="4"/>
        <v>5.19</v>
      </c>
      <c r="O27" s="16"/>
      <c r="P27" s="25"/>
    </row>
    <row r="28" spans="1:16" ht="16.2" thickBot="1" x14ac:dyDescent="0.35">
      <c r="A28" s="64">
        <f t="shared" si="0"/>
        <v>33</v>
      </c>
      <c r="B28" s="65">
        <v>24</v>
      </c>
      <c r="C28" s="66"/>
      <c r="D28" s="67">
        <v>2001</v>
      </c>
      <c r="E28" s="159"/>
      <c r="F28" s="34">
        <v>100</v>
      </c>
      <c r="G28" s="34">
        <v>100</v>
      </c>
      <c r="H28" s="34">
        <v>100</v>
      </c>
      <c r="I28" s="34">
        <v>100</v>
      </c>
      <c r="J28" s="34">
        <v>100</v>
      </c>
      <c r="K28" s="69">
        <f t="shared" si="1"/>
        <v>200</v>
      </c>
      <c r="L28" s="70">
        <f t="shared" si="2"/>
        <v>100</v>
      </c>
      <c r="M28" s="71">
        <f t="shared" si="3"/>
        <v>100</v>
      </c>
      <c r="N28" s="72">
        <f t="shared" si="4"/>
        <v>100</v>
      </c>
      <c r="O28" s="135">
        <f>SUM(K25:K28)-MAX(K25:K28)</f>
        <v>26.870000000000005</v>
      </c>
      <c r="P28" s="136">
        <f>RANK(O28,O8:O64,1)</f>
        <v>5</v>
      </c>
    </row>
    <row r="29" spans="1:16" ht="13.8" x14ac:dyDescent="0.25">
      <c r="A29" s="73">
        <f t="shared" si="0"/>
        <v>16</v>
      </c>
      <c r="B29" s="74">
        <v>25</v>
      </c>
      <c r="C29" s="94" t="s">
        <v>153</v>
      </c>
      <c r="D29" s="54">
        <v>2000</v>
      </c>
      <c r="E29" s="56" t="s">
        <v>154</v>
      </c>
      <c r="F29" s="57">
        <v>4.8499999999999996</v>
      </c>
      <c r="G29" s="57">
        <v>4.63</v>
      </c>
      <c r="H29" s="57">
        <v>4.66</v>
      </c>
      <c r="I29" s="57">
        <v>4.59</v>
      </c>
      <c r="J29" s="57">
        <v>4.2300000000000004</v>
      </c>
      <c r="K29" s="76">
        <f t="shared" si="1"/>
        <v>8.82</v>
      </c>
      <c r="L29" s="88">
        <f t="shared" si="2"/>
        <v>4.63</v>
      </c>
      <c r="M29" s="78">
        <f t="shared" si="3"/>
        <v>4.66</v>
      </c>
      <c r="N29" s="79">
        <f t="shared" si="4"/>
        <v>4.8499999999999996</v>
      </c>
      <c r="O29" s="16"/>
      <c r="P29" s="25"/>
    </row>
    <row r="30" spans="1:16" ht="13.8" x14ac:dyDescent="0.25">
      <c r="A30" s="61">
        <f t="shared" si="0"/>
        <v>21</v>
      </c>
      <c r="B30" s="30">
        <v>26</v>
      </c>
      <c r="C30" s="96" t="s">
        <v>159</v>
      </c>
      <c r="D30" s="41">
        <v>2001</v>
      </c>
      <c r="E30" s="137" t="s">
        <v>154</v>
      </c>
      <c r="F30" s="34">
        <v>5.41</v>
      </c>
      <c r="G30" s="34">
        <v>5.12</v>
      </c>
      <c r="H30" s="34">
        <v>4.72</v>
      </c>
      <c r="I30" s="34">
        <v>4.72</v>
      </c>
      <c r="J30" s="34">
        <v>4.45</v>
      </c>
      <c r="K30" s="63">
        <f t="shared" si="1"/>
        <v>9.17</v>
      </c>
      <c r="L30" s="59">
        <f t="shared" si="2"/>
        <v>4.72</v>
      </c>
      <c r="M30" s="36">
        <f t="shared" si="3"/>
        <v>5.12</v>
      </c>
      <c r="N30" s="60">
        <f t="shared" si="4"/>
        <v>5.41</v>
      </c>
      <c r="O30" s="16"/>
      <c r="P30" s="25"/>
    </row>
    <row r="31" spans="1:16" ht="14.4" thickBot="1" x14ac:dyDescent="0.3">
      <c r="A31" s="61">
        <f t="shared" si="0"/>
        <v>25</v>
      </c>
      <c r="B31" s="30">
        <v>27</v>
      </c>
      <c r="C31" s="96" t="s">
        <v>163</v>
      </c>
      <c r="D31" s="41">
        <v>2000</v>
      </c>
      <c r="E31" s="137" t="s">
        <v>154</v>
      </c>
      <c r="F31" s="34">
        <v>5.74</v>
      </c>
      <c r="G31" s="34">
        <v>5.25</v>
      </c>
      <c r="H31" s="34">
        <v>5.04</v>
      </c>
      <c r="I31" s="34">
        <v>5.25</v>
      </c>
      <c r="J31" s="34">
        <v>5.36</v>
      </c>
      <c r="K31" s="63">
        <f t="shared" si="1"/>
        <v>10.29</v>
      </c>
      <c r="L31" s="59">
        <f t="shared" si="2"/>
        <v>5.25</v>
      </c>
      <c r="M31" s="36">
        <f t="shared" si="3"/>
        <v>5.36</v>
      </c>
      <c r="N31" s="60">
        <f t="shared" si="4"/>
        <v>5.74</v>
      </c>
      <c r="O31" s="16"/>
      <c r="P31" s="25"/>
    </row>
    <row r="32" spans="1:16" ht="16.2" thickBot="1" x14ac:dyDescent="0.35">
      <c r="A32" s="48">
        <f t="shared" si="0"/>
        <v>33</v>
      </c>
      <c r="B32" s="97">
        <v>28</v>
      </c>
      <c r="C32" s="98"/>
      <c r="D32" s="66">
        <v>1999</v>
      </c>
      <c r="E32" s="87"/>
      <c r="F32" s="68">
        <v>100</v>
      </c>
      <c r="G32" s="68">
        <v>100</v>
      </c>
      <c r="H32" s="68">
        <v>100</v>
      </c>
      <c r="I32" s="68">
        <v>100</v>
      </c>
      <c r="J32" s="68">
        <v>100</v>
      </c>
      <c r="K32" s="99">
        <f t="shared" si="1"/>
        <v>200</v>
      </c>
      <c r="L32" s="117">
        <f t="shared" si="2"/>
        <v>100</v>
      </c>
      <c r="M32" s="101">
        <f t="shared" si="3"/>
        <v>100</v>
      </c>
      <c r="N32" s="102">
        <f t="shared" si="4"/>
        <v>100</v>
      </c>
      <c r="O32" s="135">
        <f>SUM(K29:K32)-MAX(K29:K32)</f>
        <v>28.28</v>
      </c>
      <c r="P32" s="136">
        <f>RANK(O32,O8:O64,1)</f>
        <v>6</v>
      </c>
    </row>
    <row r="33" spans="1:16" ht="13.8" x14ac:dyDescent="0.25">
      <c r="A33" s="73">
        <f t="shared" si="0"/>
        <v>14</v>
      </c>
      <c r="B33" s="74">
        <v>29</v>
      </c>
      <c r="C33" s="94" t="s">
        <v>151</v>
      </c>
      <c r="D33" s="86">
        <v>2001</v>
      </c>
      <c r="E33" s="56" t="s">
        <v>146</v>
      </c>
      <c r="F33" s="57">
        <v>4.2699999999999996</v>
      </c>
      <c r="G33" s="57">
        <v>4.4000000000000004</v>
      </c>
      <c r="H33" s="57">
        <v>4.4000000000000004</v>
      </c>
      <c r="I33" s="57">
        <v>5.07</v>
      </c>
      <c r="J33" s="57">
        <v>4.37</v>
      </c>
      <c r="K33" s="76">
        <f t="shared" si="1"/>
        <v>8.64</v>
      </c>
      <c r="L33" s="88">
        <f t="shared" si="2"/>
        <v>4.4000000000000004</v>
      </c>
      <c r="M33" s="78">
        <f t="shared" si="3"/>
        <v>4.4000000000000004</v>
      </c>
      <c r="N33" s="79">
        <f t="shared" si="4"/>
        <v>5.07</v>
      </c>
      <c r="O33" s="16"/>
      <c r="P33" s="25"/>
    </row>
    <row r="34" spans="1:16" ht="13.8" x14ac:dyDescent="0.25">
      <c r="A34" s="61">
        <f t="shared" si="0"/>
        <v>9</v>
      </c>
      <c r="B34" s="30">
        <v>30</v>
      </c>
      <c r="C34" s="96" t="s">
        <v>145</v>
      </c>
      <c r="D34" s="40">
        <v>2001</v>
      </c>
      <c r="E34" s="137" t="s">
        <v>146</v>
      </c>
      <c r="F34" s="34">
        <v>4.38</v>
      </c>
      <c r="G34" s="34">
        <v>4.1100000000000003</v>
      </c>
      <c r="H34" s="34">
        <v>4.5</v>
      </c>
      <c r="I34" s="34">
        <v>4.3</v>
      </c>
      <c r="J34" s="34">
        <v>4.3099999999999996</v>
      </c>
      <c r="K34" s="63">
        <f t="shared" si="1"/>
        <v>8.41</v>
      </c>
      <c r="L34" s="59">
        <f t="shared" si="2"/>
        <v>4.3099999999999996</v>
      </c>
      <c r="M34" s="36">
        <f t="shared" si="3"/>
        <v>4.38</v>
      </c>
      <c r="N34" s="60">
        <f t="shared" si="4"/>
        <v>4.5</v>
      </c>
      <c r="O34" s="16"/>
      <c r="P34" s="25"/>
    </row>
    <row r="35" spans="1:16" ht="14.4" thickBot="1" x14ac:dyDescent="0.3">
      <c r="A35" s="61">
        <f t="shared" si="0"/>
        <v>10</v>
      </c>
      <c r="B35" s="30">
        <v>31</v>
      </c>
      <c r="C35" s="96" t="s">
        <v>147</v>
      </c>
      <c r="D35" s="40">
        <v>2000</v>
      </c>
      <c r="E35" s="137" t="s">
        <v>146</v>
      </c>
      <c r="F35" s="34">
        <v>4.93</v>
      </c>
      <c r="G35" s="34">
        <v>4.4000000000000004</v>
      </c>
      <c r="H35" s="34">
        <v>4.58</v>
      </c>
      <c r="I35" s="34">
        <v>4.03</v>
      </c>
      <c r="J35" s="34">
        <v>4.4400000000000004</v>
      </c>
      <c r="K35" s="63">
        <f t="shared" si="1"/>
        <v>8.43</v>
      </c>
      <c r="L35" s="153">
        <f t="shared" si="2"/>
        <v>4.4400000000000004</v>
      </c>
      <c r="M35" s="36">
        <f t="shared" si="3"/>
        <v>4.58</v>
      </c>
      <c r="N35" s="60">
        <f t="shared" si="4"/>
        <v>4.93</v>
      </c>
      <c r="O35" s="16"/>
      <c r="P35" s="25"/>
    </row>
    <row r="36" spans="1:16" ht="16.2" thickBot="1" x14ac:dyDescent="0.35">
      <c r="A36" s="64">
        <f t="shared" si="0"/>
        <v>19</v>
      </c>
      <c r="B36" s="65">
        <v>32</v>
      </c>
      <c r="C36" s="98" t="s">
        <v>157</v>
      </c>
      <c r="D36" s="67">
        <v>1999</v>
      </c>
      <c r="E36" s="87" t="s">
        <v>146</v>
      </c>
      <c r="F36" s="34">
        <v>4.58</v>
      </c>
      <c r="G36" s="34">
        <v>4.55</v>
      </c>
      <c r="H36" s="34">
        <v>4.67</v>
      </c>
      <c r="I36" s="34">
        <v>4.68</v>
      </c>
      <c r="J36" s="34">
        <v>4.5199999999999996</v>
      </c>
      <c r="K36" s="69">
        <f t="shared" si="1"/>
        <v>9.07</v>
      </c>
      <c r="L36" s="70">
        <f t="shared" si="2"/>
        <v>4.58</v>
      </c>
      <c r="M36" s="71">
        <f t="shared" si="3"/>
        <v>4.67</v>
      </c>
      <c r="N36" s="72">
        <f t="shared" si="4"/>
        <v>4.68</v>
      </c>
      <c r="O36" s="135">
        <f>SUM(K33:K36)-MAX(K33:K36)</f>
        <v>25.479999999999997</v>
      </c>
      <c r="P36" s="136">
        <f>RANK(O36,O8:O64,1)</f>
        <v>3</v>
      </c>
    </row>
    <row r="37" spans="1:16" ht="13.8" x14ac:dyDescent="0.25">
      <c r="A37" s="73">
        <f t="shared" si="0"/>
        <v>6</v>
      </c>
      <c r="B37" s="74">
        <v>33</v>
      </c>
      <c r="C37" s="94" t="s">
        <v>140</v>
      </c>
      <c r="D37" s="86">
        <v>2000</v>
      </c>
      <c r="E37" s="56" t="s">
        <v>141</v>
      </c>
      <c r="F37" s="57">
        <v>5.3</v>
      </c>
      <c r="G37" s="57">
        <v>4.1900000000000004</v>
      </c>
      <c r="H37" s="57">
        <v>3.9</v>
      </c>
      <c r="I37" s="57">
        <v>4.03</v>
      </c>
      <c r="J37" s="57">
        <v>100</v>
      </c>
      <c r="K37" s="76">
        <f t="shared" si="1"/>
        <v>7.93</v>
      </c>
      <c r="L37" s="88">
        <f t="shared" si="2"/>
        <v>4.1900000000000004</v>
      </c>
      <c r="M37" s="78">
        <f t="shared" si="3"/>
        <v>5.3</v>
      </c>
      <c r="N37" s="79">
        <f t="shared" si="4"/>
        <v>100</v>
      </c>
      <c r="O37" s="16"/>
      <c r="P37" s="25"/>
    </row>
    <row r="38" spans="1:16" ht="13.8" x14ac:dyDescent="0.25">
      <c r="A38" s="61">
        <f t="shared" si="0"/>
        <v>23</v>
      </c>
      <c r="B38" s="30">
        <v>34</v>
      </c>
      <c r="C38" s="96" t="s">
        <v>161</v>
      </c>
      <c r="D38" s="40">
        <v>2000</v>
      </c>
      <c r="E38" s="137" t="s">
        <v>141</v>
      </c>
      <c r="F38" s="34">
        <v>5.68</v>
      </c>
      <c r="G38" s="34">
        <v>4.93</v>
      </c>
      <c r="H38" s="34">
        <v>4.92</v>
      </c>
      <c r="I38" s="34">
        <v>5.0199999999999996</v>
      </c>
      <c r="J38" s="34">
        <v>100</v>
      </c>
      <c r="K38" s="63">
        <f t="shared" si="1"/>
        <v>9.85</v>
      </c>
      <c r="L38" s="59">
        <f t="shared" si="2"/>
        <v>5.0199999999999996</v>
      </c>
      <c r="M38" s="36">
        <f t="shared" si="3"/>
        <v>5.68</v>
      </c>
      <c r="N38" s="60">
        <f t="shared" si="4"/>
        <v>100</v>
      </c>
      <c r="O38" s="16"/>
      <c r="P38" s="25"/>
    </row>
    <row r="39" spans="1:16" ht="14.4" thickBot="1" x14ac:dyDescent="0.3">
      <c r="A39" s="61">
        <f t="shared" si="0"/>
        <v>26</v>
      </c>
      <c r="B39" s="30">
        <v>35</v>
      </c>
      <c r="C39" s="96" t="s">
        <v>164</v>
      </c>
      <c r="D39" s="40">
        <v>2002</v>
      </c>
      <c r="E39" s="137" t="s">
        <v>141</v>
      </c>
      <c r="F39" s="34">
        <v>6.01</v>
      </c>
      <c r="G39" s="34">
        <v>6.15</v>
      </c>
      <c r="H39" s="34">
        <v>5.17</v>
      </c>
      <c r="I39" s="34">
        <v>5.55</v>
      </c>
      <c r="J39" s="34">
        <v>100</v>
      </c>
      <c r="K39" s="63">
        <f t="shared" si="1"/>
        <v>10.719999999999999</v>
      </c>
      <c r="L39" s="59">
        <f t="shared" si="2"/>
        <v>6.01</v>
      </c>
      <c r="M39" s="36">
        <f t="shared" si="3"/>
        <v>6.15</v>
      </c>
      <c r="N39" s="60">
        <f t="shared" si="4"/>
        <v>100</v>
      </c>
      <c r="O39" s="16"/>
      <c r="P39" s="25"/>
    </row>
    <row r="40" spans="1:16" ht="16.2" thickBot="1" x14ac:dyDescent="0.35">
      <c r="A40" s="48">
        <f t="shared" si="0"/>
        <v>32</v>
      </c>
      <c r="B40" s="97">
        <v>36</v>
      </c>
      <c r="C40" s="98" t="s">
        <v>170</v>
      </c>
      <c r="D40" s="67">
        <v>2003</v>
      </c>
      <c r="E40" s="87" t="s">
        <v>141</v>
      </c>
      <c r="F40" s="68">
        <v>7.87</v>
      </c>
      <c r="G40" s="68">
        <v>6.73</v>
      </c>
      <c r="H40" s="68">
        <v>7.06</v>
      </c>
      <c r="I40" s="68">
        <v>100</v>
      </c>
      <c r="J40" s="68">
        <v>8.0299999999999994</v>
      </c>
      <c r="K40" s="99">
        <f t="shared" si="1"/>
        <v>13.79</v>
      </c>
      <c r="L40" s="117">
        <f t="shared" si="2"/>
        <v>7.87</v>
      </c>
      <c r="M40" s="101">
        <f t="shared" si="3"/>
        <v>8.0299999999999994</v>
      </c>
      <c r="N40" s="102">
        <f t="shared" si="4"/>
        <v>100</v>
      </c>
      <c r="O40" s="135">
        <f>SUM(K37:K40)-MAX(K37:K40)</f>
        <v>28.5</v>
      </c>
      <c r="P40" s="136">
        <f>RANK(O40,O8:O64,1)</f>
        <v>7</v>
      </c>
    </row>
  </sheetData>
  <mergeCells count="20">
    <mergeCell ref="O17:O19"/>
    <mergeCell ref="O21:O23"/>
    <mergeCell ref="O25:O27"/>
    <mergeCell ref="O29:O31"/>
    <mergeCell ref="O33:O35"/>
    <mergeCell ref="O37:O39"/>
    <mergeCell ref="L3:L4"/>
    <mergeCell ref="M3:M4"/>
    <mergeCell ref="N3:N4"/>
    <mergeCell ref="O5:O7"/>
    <mergeCell ref="O9:O11"/>
    <mergeCell ref="O13:O15"/>
    <mergeCell ref="A1:K1"/>
    <mergeCell ref="A3:A4"/>
    <mergeCell ref="B3:B4"/>
    <mergeCell ref="C3:C4"/>
    <mergeCell ref="D3:D4"/>
    <mergeCell ref="E3:E4"/>
    <mergeCell ref="F3:J3"/>
    <mergeCell ref="K3:K4"/>
  </mergeCells>
  <conditionalFormatting sqref="F5:J40">
    <cfRule type="cellIs" dxfId="0" priority="1" operator="equal">
      <formula>100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7</vt:i4>
      </vt:variant>
    </vt:vector>
  </HeadingPairs>
  <TitlesOfParts>
    <vt:vector size="20" baseType="lpstr">
      <vt:lpstr>JednotlivciH (2)</vt:lpstr>
      <vt:lpstr>Den2_poradi (2)</vt:lpstr>
      <vt:lpstr>start1den</vt:lpstr>
      <vt:lpstr> Jednotlivci - dívky</vt:lpstr>
      <vt:lpstr>družstva dívek pořadí</vt:lpstr>
      <vt:lpstr>Jednotlivci+Družstva dívek</vt:lpstr>
      <vt:lpstr>Jednotlivci - chlapci</vt:lpstr>
      <vt:lpstr>družstva chlapci pořadí</vt:lpstr>
      <vt:lpstr>Jednotlivci+Družstva chlapci</vt:lpstr>
      <vt:lpstr>první kolo</vt:lpstr>
      <vt:lpstr>Den1_dr</vt:lpstr>
      <vt:lpstr>družstva_detail</vt:lpstr>
      <vt:lpstr>družstva</vt:lpstr>
      <vt:lpstr>' Jednotlivci - dívky'!Oblast_tisku</vt:lpstr>
      <vt:lpstr>Den1_dr!Oblast_tisku</vt:lpstr>
      <vt:lpstr>družstva!Oblast_tisku</vt:lpstr>
      <vt:lpstr>družstva_detail!Oblast_tisku</vt:lpstr>
      <vt:lpstr>'Jednotlivci+Družstva dívek'!Oblast_tisku</vt:lpstr>
      <vt:lpstr>'JednotlivciH (2)'!Oblast_tisku</vt:lpstr>
      <vt:lpstr>'první kolo'!Oblast_tisku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Nášel Antonín</dc:creator>
  <dc:description/>
  <cp:lastModifiedBy>Fiser</cp:lastModifiedBy>
  <cp:revision>1</cp:revision>
  <cp:lastPrinted>2019-03-22T10:13:04Z</cp:lastPrinted>
  <dcterms:created xsi:type="dcterms:W3CDTF">2018-03-21T18:02:43Z</dcterms:created>
  <dcterms:modified xsi:type="dcterms:W3CDTF">2019-03-25T14:01:53Z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